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4" yWindow="77" windowWidth="21463" windowHeight="8031"/>
  </bookViews>
  <sheets>
    <sheet name="REKAP GABUNG B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'REKAP GABUNG BL'!$D$7:$AF$856</definedName>
    <definedName name="a">#REF!</definedName>
    <definedName name="aaa">#REF!</definedName>
    <definedName name="CIPTA">'[1]Checklist DAK'!$B$11:$AI$15</definedName>
    <definedName name="DEFISIT">'[2]postur apbd FIX lawas'!$E$133</definedName>
    <definedName name="gaji_new">#REF!</definedName>
    <definedName name="gajiaaa">#REF!</definedName>
    <definedName name="h">#REF!</definedName>
    <definedName name="J">#REF!</definedName>
    <definedName name="Jd">#REF!</definedName>
    <definedName name="kd_desa">[3]kd_desa!$A$5:$E$312</definedName>
    <definedName name="kd_kec">[3]kd_kec!$A$2:$C$15</definedName>
    <definedName name="kode">#REF!</definedName>
    <definedName name="Left">#REF!</definedName>
    <definedName name="NO">#REF!</definedName>
    <definedName name="_xlnm.Print_Titles" localSheetId="0">'REKAP GABUNG BL'!$4:$6</definedName>
    <definedName name="samping">#REF!</definedName>
    <definedName name="tbl_pv">'REKAP GABUNG BL'!$D$7:$AD$855</definedName>
    <definedName name="Z_1">[4]Kalkulator!#REF!</definedName>
    <definedName name="Z_10">#REF!</definedName>
    <definedName name="Z_11">#REF!</definedName>
    <definedName name="Z_12">#REF!</definedName>
    <definedName name="Z_13">#REF!</definedName>
    <definedName name="Z_14">#REF!</definedName>
    <definedName name="Z_15">#REF!</definedName>
    <definedName name="Z_16">#REF!</definedName>
    <definedName name="Z_17">#REF!</definedName>
    <definedName name="Z_18">#REF!</definedName>
    <definedName name="Z_19">'[4]&lt;&lt;&lt;Draft_KAB Belum&gt;&gt;&gt;'!#REF!</definedName>
    <definedName name="Z_2">'[5]Checklist DAK'!#REF!</definedName>
    <definedName name="Z_20">#REF!</definedName>
    <definedName name="Z_21">#REF!</definedName>
    <definedName name="Z_22">#REF!</definedName>
    <definedName name="Z_23">#REF!</definedName>
    <definedName name="Z_24">#REF!</definedName>
    <definedName name="Z_25">#REF!</definedName>
    <definedName name="Z_26">#REF!</definedName>
    <definedName name="Z_27">'[4]Banjarnegara II'!#REF!</definedName>
    <definedName name="Z_28">#REF!</definedName>
    <definedName name="Z_29">#REF!</definedName>
    <definedName name="Z_3">#REF!</definedName>
    <definedName name="Z_30">#REF!</definedName>
    <definedName name="Z_31">#REF!</definedName>
    <definedName name="Z_32">#REF!</definedName>
    <definedName name="Z_4">#REF!</definedName>
    <definedName name="Z_5">#REF!</definedName>
    <definedName name="Z_6">#REF!</definedName>
    <definedName name="Z_7">#REF!</definedName>
    <definedName name="Z_8">#REF!</definedName>
    <definedName name="Z_9">#REF!</definedName>
  </definedNames>
  <calcPr calcId="144525"/>
</workbook>
</file>

<file path=xl/calcChain.xml><?xml version="1.0" encoding="utf-8"?>
<calcChain xmlns="http://schemas.openxmlformats.org/spreadsheetml/2006/main">
  <c r="AA855" i="1" l="1"/>
  <c r="L855" i="1"/>
  <c r="K855" i="1"/>
  <c r="J855" i="1"/>
  <c r="M855" i="1" s="1"/>
  <c r="AA854" i="1"/>
  <c r="L854" i="1"/>
  <c r="K854" i="1"/>
  <c r="J854" i="1"/>
  <c r="M854" i="1" s="1"/>
  <c r="AA853" i="1"/>
  <c r="Y853" i="1"/>
  <c r="O851" i="1"/>
  <c r="L850" i="1"/>
  <c r="K850" i="1"/>
  <c r="J850" i="1"/>
  <c r="AA849" i="1"/>
  <c r="Y849" i="1"/>
  <c r="L848" i="1"/>
  <c r="K848" i="1"/>
  <c r="J848" i="1"/>
  <c r="AA847" i="1"/>
  <c r="Y847" i="1"/>
  <c r="O845" i="1"/>
  <c r="AA844" i="1"/>
  <c r="L844" i="1"/>
  <c r="K844" i="1"/>
  <c r="J844" i="1"/>
  <c r="M844" i="1" s="1"/>
  <c r="Y843" i="1"/>
  <c r="AA842" i="1"/>
  <c r="L842" i="1"/>
  <c r="K842" i="1"/>
  <c r="J842" i="1"/>
  <c r="Y841" i="1"/>
  <c r="O840" i="1"/>
  <c r="AA839" i="1"/>
  <c r="L839" i="1"/>
  <c r="K839" i="1"/>
  <c r="J839" i="1"/>
  <c r="M839" i="1" s="1"/>
  <c r="AA838" i="1"/>
  <c r="L838" i="1"/>
  <c r="K838" i="1"/>
  <c r="J838" i="1"/>
  <c r="M838" i="1" s="1"/>
  <c r="L837" i="1"/>
  <c r="K837" i="1"/>
  <c r="J837" i="1"/>
  <c r="M837" i="1" s="1"/>
  <c r="Y836" i="1"/>
  <c r="O835" i="1"/>
  <c r="AA834" i="1"/>
  <c r="AA833" i="1" s="1"/>
  <c r="L834" i="1"/>
  <c r="K834" i="1"/>
  <c r="J834" i="1"/>
  <c r="Y833" i="1"/>
  <c r="AA831" i="1"/>
  <c r="L831" i="1"/>
  <c r="K831" i="1"/>
  <c r="J831" i="1"/>
  <c r="Y830" i="1"/>
  <c r="O829" i="1"/>
  <c r="AA828" i="1"/>
  <c r="AA827" i="1" s="1"/>
  <c r="L828" i="1"/>
  <c r="K828" i="1"/>
  <c r="J828" i="1"/>
  <c r="Y827" i="1"/>
  <c r="O826" i="1"/>
  <c r="AA825" i="1"/>
  <c r="L825" i="1"/>
  <c r="K825" i="1"/>
  <c r="J825" i="1"/>
  <c r="AA824" i="1"/>
  <c r="L824" i="1"/>
  <c r="K824" i="1"/>
  <c r="J824" i="1"/>
  <c r="Y823" i="1"/>
  <c r="O822" i="1"/>
  <c r="AA821" i="1"/>
  <c r="L821" i="1"/>
  <c r="K821" i="1"/>
  <c r="J821" i="1"/>
  <c r="M821" i="1" s="1"/>
  <c r="AA820" i="1"/>
  <c r="L820" i="1"/>
  <c r="K820" i="1"/>
  <c r="J820" i="1"/>
  <c r="M820" i="1" s="1"/>
  <c r="AA819" i="1"/>
  <c r="L819" i="1"/>
  <c r="K819" i="1"/>
  <c r="J819" i="1"/>
  <c r="Y818" i="1"/>
  <c r="O817" i="1"/>
  <c r="AA816" i="1"/>
  <c r="L816" i="1"/>
  <c r="K816" i="1"/>
  <c r="J816" i="1"/>
  <c r="Y815" i="1"/>
  <c r="O814" i="1"/>
  <c r="AA813" i="1"/>
  <c r="AA812" i="1" s="1"/>
  <c r="L813" i="1"/>
  <c r="K813" i="1"/>
  <c r="J813" i="1"/>
  <c r="Y812" i="1"/>
  <c r="AA811" i="1"/>
  <c r="AA810" i="1" s="1"/>
  <c r="AA809" i="1" s="1"/>
  <c r="L811" i="1"/>
  <c r="K811" i="1"/>
  <c r="J811" i="1"/>
  <c r="O809" i="1"/>
  <c r="AA807" i="1"/>
  <c r="AA806" i="1" s="1"/>
  <c r="L807" i="1"/>
  <c r="K807" i="1"/>
  <c r="J807" i="1"/>
  <c r="Y806" i="1"/>
  <c r="O805" i="1"/>
  <c r="AA804" i="1"/>
  <c r="L804" i="1"/>
  <c r="K804" i="1"/>
  <c r="J804" i="1"/>
  <c r="AA803" i="1"/>
  <c r="L803" i="1"/>
  <c r="K803" i="1"/>
  <c r="J803" i="1"/>
  <c r="Y802" i="1"/>
  <c r="O801" i="1"/>
  <c r="AA800" i="1"/>
  <c r="L800" i="1"/>
  <c r="K800" i="1"/>
  <c r="J800" i="1"/>
  <c r="AA799" i="1"/>
  <c r="Y799" i="1"/>
  <c r="AA797" i="1"/>
  <c r="AA796" i="1" s="1"/>
  <c r="L797" i="1"/>
  <c r="K797" i="1"/>
  <c r="J797" i="1"/>
  <c r="Y796" i="1"/>
  <c r="O795" i="1"/>
  <c r="AA794" i="1"/>
  <c r="L794" i="1"/>
  <c r="K794" i="1"/>
  <c r="J794" i="1"/>
  <c r="Y793" i="1"/>
  <c r="O792" i="1"/>
  <c r="AA791" i="1"/>
  <c r="L791" i="1"/>
  <c r="K791" i="1"/>
  <c r="J791" i="1"/>
  <c r="AA790" i="1"/>
  <c r="Y790" i="1"/>
  <c r="AA789" i="1"/>
  <c r="L789" i="1"/>
  <c r="K789" i="1"/>
  <c r="J789" i="1"/>
  <c r="Y788" i="1"/>
  <c r="O787" i="1"/>
  <c r="AA786" i="1"/>
  <c r="L786" i="1"/>
  <c r="K786" i="1"/>
  <c r="J786" i="1"/>
  <c r="AA785" i="1"/>
  <c r="L785" i="1"/>
  <c r="K785" i="1"/>
  <c r="J785" i="1"/>
  <c r="AA784" i="1"/>
  <c r="L784" i="1"/>
  <c r="K784" i="1"/>
  <c r="J784" i="1"/>
  <c r="Y782" i="1"/>
  <c r="O782" i="1"/>
  <c r="L781" i="1"/>
  <c r="K781" i="1"/>
  <c r="J781" i="1"/>
  <c r="AA780" i="1"/>
  <c r="L780" i="1"/>
  <c r="K780" i="1"/>
  <c r="J780" i="1"/>
  <c r="AA779" i="1"/>
  <c r="L779" i="1"/>
  <c r="K779" i="1"/>
  <c r="J779" i="1"/>
  <c r="AA778" i="1"/>
  <c r="L778" i="1"/>
  <c r="K778" i="1"/>
  <c r="J778" i="1"/>
  <c r="AA777" i="1"/>
  <c r="L777" i="1"/>
  <c r="K777" i="1"/>
  <c r="J777" i="1"/>
  <c r="Y776" i="1"/>
  <c r="O775" i="1"/>
  <c r="AA774" i="1"/>
  <c r="L774" i="1"/>
  <c r="K774" i="1"/>
  <c r="J774" i="1"/>
  <c r="Y773" i="1"/>
  <c r="AA771" i="1"/>
  <c r="L771" i="1"/>
  <c r="K771" i="1"/>
  <c r="J771" i="1"/>
  <c r="AA769" i="1"/>
  <c r="L769" i="1"/>
  <c r="K769" i="1"/>
  <c r="J769" i="1"/>
  <c r="AA767" i="1"/>
  <c r="L767" i="1"/>
  <c r="K767" i="1"/>
  <c r="J767" i="1"/>
  <c r="AA766" i="1"/>
  <c r="L766" i="1"/>
  <c r="K766" i="1"/>
  <c r="J766" i="1"/>
  <c r="Y765" i="1"/>
  <c r="AA763" i="1"/>
  <c r="L763" i="1"/>
  <c r="K763" i="1"/>
  <c r="J763" i="1"/>
  <c r="Y762" i="1"/>
  <c r="AA761" i="1"/>
  <c r="AA760" i="1" s="1"/>
  <c r="L761" i="1"/>
  <c r="K761" i="1"/>
  <c r="J761" i="1"/>
  <c r="M761" i="1" s="1"/>
  <c r="Y760" i="1"/>
  <c r="AA759" i="1"/>
  <c r="L759" i="1"/>
  <c r="K759" i="1"/>
  <c r="J759" i="1"/>
  <c r="M759" i="1" s="1"/>
  <c r="AA758" i="1"/>
  <c r="L758" i="1"/>
  <c r="K758" i="1"/>
  <c r="J758" i="1"/>
  <c r="M758" i="1" s="1"/>
  <c r="Y757" i="1"/>
  <c r="O756" i="1"/>
  <c r="AA755" i="1"/>
  <c r="AA754" i="1" s="1"/>
  <c r="L755" i="1"/>
  <c r="K755" i="1"/>
  <c r="J755" i="1"/>
  <c r="M755" i="1" s="1"/>
  <c r="Y754" i="1"/>
  <c r="AA751" i="1"/>
  <c r="AA744" i="1"/>
  <c r="L744" i="1"/>
  <c r="K744" i="1"/>
  <c r="J744" i="1"/>
  <c r="Y743" i="1"/>
  <c r="O742" i="1"/>
  <c r="AA740" i="1"/>
  <c r="L740" i="1"/>
  <c r="K740" i="1"/>
  <c r="J740" i="1"/>
  <c r="M740" i="1" s="1"/>
  <c r="AA739" i="1"/>
  <c r="L739" i="1"/>
  <c r="K739" i="1"/>
  <c r="J739" i="1"/>
  <c r="M739" i="1" s="1"/>
  <c r="Y738" i="1"/>
  <c r="O737" i="1"/>
  <c r="L736" i="1"/>
  <c r="K736" i="1"/>
  <c r="J736" i="1"/>
  <c r="M736" i="1" s="1"/>
  <c r="L735" i="1"/>
  <c r="K735" i="1"/>
  <c r="J735" i="1"/>
  <c r="M735" i="1" s="1"/>
  <c r="L734" i="1"/>
  <c r="K734" i="1"/>
  <c r="J734" i="1"/>
  <c r="M734" i="1" s="1"/>
  <c r="L733" i="1"/>
  <c r="K733" i="1"/>
  <c r="J733" i="1"/>
  <c r="M733" i="1" s="1"/>
  <c r="AA732" i="1"/>
  <c r="L732" i="1"/>
  <c r="K732" i="1"/>
  <c r="J732" i="1"/>
  <c r="L731" i="1"/>
  <c r="K731" i="1"/>
  <c r="J731" i="1"/>
  <c r="M731" i="1" s="1"/>
  <c r="Y730" i="1"/>
  <c r="AA729" i="1"/>
  <c r="L729" i="1"/>
  <c r="K729" i="1"/>
  <c r="J729" i="1"/>
  <c r="M729" i="1" s="1"/>
  <c r="AA728" i="1"/>
  <c r="L728" i="1"/>
  <c r="K728" i="1"/>
  <c r="J728" i="1"/>
  <c r="AA727" i="1"/>
  <c r="L727" i="1"/>
  <c r="K727" i="1"/>
  <c r="J727" i="1"/>
  <c r="AA726" i="1"/>
  <c r="Y726" i="1"/>
  <c r="O725" i="1"/>
  <c r="AA724" i="1"/>
  <c r="L724" i="1"/>
  <c r="K724" i="1"/>
  <c r="J724" i="1"/>
  <c r="AA723" i="1"/>
  <c r="L723" i="1"/>
  <c r="K723" i="1"/>
  <c r="J723" i="1"/>
  <c r="AA722" i="1"/>
  <c r="Y722" i="1"/>
  <c r="O721" i="1"/>
  <c r="L720" i="1"/>
  <c r="K720" i="1"/>
  <c r="J720" i="1"/>
  <c r="Y719" i="1"/>
  <c r="AA718" i="1"/>
  <c r="L718" i="1"/>
  <c r="K718" i="1"/>
  <c r="J718" i="1"/>
  <c r="M718" i="1" s="1"/>
  <c r="AA717" i="1"/>
  <c r="L717" i="1"/>
  <c r="K717" i="1"/>
  <c r="J717" i="1"/>
  <c r="AA716" i="1"/>
  <c r="L716" i="1"/>
  <c r="K716" i="1"/>
  <c r="J716" i="1"/>
  <c r="AA715" i="1"/>
  <c r="L715" i="1"/>
  <c r="K715" i="1"/>
  <c r="J715" i="1"/>
  <c r="M715" i="1" s="1"/>
  <c r="AA714" i="1"/>
  <c r="L714" i="1"/>
  <c r="K714" i="1"/>
  <c r="J714" i="1"/>
  <c r="Y713" i="1"/>
  <c r="AA712" i="1"/>
  <c r="AA711" i="1" s="1"/>
  <c r="L712" i="1"/>
  <c r="K712" i="1"/>
  <c r="J712" i="1"/>
  <c r="M712" i="1" s="1"/>
  <c r="Y711" i="1"/>
  <c r="AA710" i="1"/>
  <c r="L710" i="1"/>
  <c r="K710" i="1"/>
  <c r="J710" i="1"/>
  <c r="AA709" i="1"/>
  <c r="Y709" i="1"/>
  <c r="AA708" i="1"/>
  <c r="L708" i="1"/>
  <c r="K708" i="1"/>
  <c r="J708" i="1"/>
  <c r="M708" i="1" s="1"/>
  <c r="AA707" i="1"/>
  <c r="L707" i="1"/>
  <c r="K707" i="1"/>
  <c r="J707" i="1"/>
  <c r="AA706" i="1"/>
  <c r="L706" i="1"/>
  <c r="K706" i="1"/>
  <c r="J706" i="1"/>
  <c r="M706" i="1" s="1"/>
  <c r="Y705" i="1"/>
  <c r="O704" i="1"/>
  <c r="AA703" i="1"/>
  <c r="L703" i="1"/>
  <c r="K703" i="1"/>
  <c r="J703" i="1"/>
  <c r="AA702" i="1"/>
  <c r="L702" i="1"/>
  <c r="K702" i="1"/>
  <c r="J702" i="1"/>
  <c r="AA701" i="1"/>
  <c r="L701" i="1"/>
  <c r="K701" i="1"/>
  <c r="J701" i="1"/>
  <c r="M701" i="1" s="1"/>
  <c r="Y700" i="1"/>
  <c r="O699" i="1"/>
  <c r="AA698" i="1"/>
  <c r="L698" i="1"/>
  <c r="K698" i="1"/>
  <c r="J698" i="1"/>
  <c r="Y697" i="1"/>
  <c r="O696" i="1"/>
  <c r="L695" i="1"/>
  <c r="K695" i="1"/>
  <c r="J695" i="1"/>
  <c r="M695" i="1" s="1"/>
  <c r="L694" i="1"/>
  <c r="K694" i="1"/>
  <c r="J694" i="1"/>
  <c r="M694" i="1" s="1"/>
  <c r="AA690" i="1"/>
  <c r="Y689" i="1"/>
  <c r="AA688" i="1"/>
  <c r="L688" i="1"/>
  <c r="K688" i="1"/>
  <c r="J688" i="1"/>
  <c r="AA687" i="1"/>
  <c r="AA686" i="1" s="1"/>
  <c r="L687" i="1"/>
  <c r="K687" i="1"/>
  <c r="J687" i="1"/>
  <c r="M687" i="1" s="1"/>
  <c r="Y686" i="1"/>
  <c r="O685" i="1"/>
  <c r="Z684" i="1"/>
  <c r="AA616" i="1" s="1"/>
  <c r="L616" i="1"/>
  <c r="K616" i="1"/>
  <c r="J616" i="1"/>
  <c r="AA612" i="1"/>
  <c r="L612" i="1"/>
  <c r="K612" i="1"/>
  <c r="J612" i="1"/>
  <c r="AA607" i="1"/>
  <c r="L607" i="1"/>
  <c r="K607" i="1"/>
  <c r="J607" i="1"/>
  <c r="AA589" i="1"/>
  <c r="L589" i="1"/>
  <c r="K589" i="1"/>
  <c r="J589" i="1"/>
  <c r="AA570" i="1"/>
  <c r="L570" i="1"/>
  <c r="K570" i="1"/>
  <c r="J570" i="1"/>
  <c r="M570" i="1" s="1"/>
  <c r="Z569" i="1"/>
  <c r="AA561" i="1" s="1"/>
  <c r="L561" i="1"/>
  <c r="K561" i="1"/>
  <c r="J561" i="1"/>
  <c r="Y560" i="1"/>
  <c r="AA558" i="1"/>
  <c r="L558" i="1"/>
  <c r="K558" i="1"/>
  <c r="J558" i="1"/>
  <c r="Y557" i="1"/>
  <c r="AA553" i="1"/>
  <c r="L553" i="1"/>
  <c r="K553" i="1"/>
  <c r="J553" i="1"/>
  <c r="AA552" i="1"/>
  <c r="L552" i="1"/>
  <c r="K552" i="1"/>
  <c r="J552" i="1"/>
  <c r="AA550" i="1"/>
  <c r="L550" i="1"/>
  <c r="K550" i="1"/>
  <c r="J550" i="1"/>
  <c r="Y549" i="1"/>
  <c r="AA514" i="1"/>
  <c r="L514" i="1"/>
  <c r="K514" i="1"/>
  <c r="J514" i="1"/>
  <c r="Y513" i="1"/>
  <c r="AA512" i="1"/>
  <c r="L512" i="1"/>
  <c r="K512" i="1"/>
  <c r="J512" i="1"/>
  <c r="M512" i="1" s="1"/>
  <c r="AA510" i="1"/>
  <c r="L510" i="1"/>
  <c r="K510" i="1"/>
  <c r="J510" i="1"/>
  <c r="M510" i="1" s="1"/>
  <c r="Y509" i="1"/>
  <c r="AA507" i="1"/>
  <c r="L507" i="1"/>
  <c r="K507" i="1"/>
  <c r="J507" i="1"/>
  <c r="AA506" i="1"/>
  <c r="Y506" i="1"/>
  <c r="O505" i="1"/>
  <c r="AA504" i="1"/>
  <c r="AA503" i="1" s="1"/>
  <c r="L504" i="1"/>
  <c r="K504" i="1"/>
  <c r="J504" i="1"/>
  <c r="M504" i="1" s="1"/>
  <c r="Y503" i="1"/>
  <c r="AA502" i="1"/>
  <c r="L502" i="1"/>
  <c r="K502" i="1"/>
  <c r="J502" i="1"/>
  <c r="Y501" i="1"/>
  <c r="O500" i="1"/>
  <c r="L499" i="1"/>
  <c r="K499" i="1"/>
  <c r="J499" i="1"/>
  <c r="AA498" i="1"/>
  <c r="L498" i="1"/>
  <c r="K498" i="1"/>
  <c r="J498" i="1"/>
  <c r="Y497" i="1"/>
  <c r="O496" i="1"/>
  <c r="AA495" i="1"/>
  <c r="L495" i="1"/>
  <c r="K495" i="1"/>
  <c r="J495" i="1"/>
  <c r="Y494" i="1"/>
  <c r="AA490" i="1"/>
  <c r="L490" i="1"/>
  <c r="K490" i="1"/>
  <c r="J490" i="1"/>
  <c r="AA489" i="1"/>
  <c r="Y489" i="1"/>
  <c r="AA488" i="1"/>
  <c r="L488" i="1"/>
  <c r="K488" i="1"/>
  <c r="J488" i="1"/>
  <c r="M488" i="1" s="1"/>
  <c r="Y487" i="1"/>
  <c r="AA486" i="1"/>
  <c r="L486" i="1"/>
  <c r="K486" i="1"/>
  <c r="J486" i="1"/>
  <c r="M486" i="1" s="1"/>
  <c r="AA485" i="1"/>
  <c r="L485" i="1"/>
  <c r="K485" i="1"/>
  <c r="J485" i="1"/>
  <c r="M485" i="1" s="1"/>
  <c r="AA484" i="1"/>
  <c r="L484" i="1"/>
  <c r="K484" i="1"/>
  <c r="J484" i="1"/>
  <c r="Y483" i="1"/>
  <c r="O482" i="1"/>
  <c r="L481" i="1"/>
  <c r="K481" i="1"/>
  <c r="J481" i="1"/>
  <c r="AA480" i="1"/>
  <c r="Y480" i="1"/>
  <c r="AA479" i="1"/>
  <c r="L479" i="1"/>
  <c r="K479" i="1"/>
  <c r="J479" i="1"/>
  <c r="M479" i="1" s="1"/>
  <c r="AA478" i="1"/>
  <c r="L478" i="1"/>
  <c r="K478" i="1"/>
  <c r="J478" i="1"/>
  <c r="Y477" i="1"/>
  <c r="O476" i="1"/>
  <c r="AA473" i="1"/>
  <c r="AA472" i="1" s="1"/>
  <c r="L473" i="1"/>
  <c r="K473" i="1"/>
  <c r="J473" i="1"/>
  <c r="M473" i="1" s="1"/>
  <c r="Y472" i="1"/>
  <c r="AA469" i="1"/>
  <c r="AA468" i="1" s="1"/>
  <c r="L469" i="1"/>
  <c r="K469" i="1"/>
  <c r="J469" i="1"/>
  <c r="M469" i="1" s="1"/>
  <c r="Y468" i="1"/>
  <c r="AA384" i="1"/>
  <c r="L384" i="1"/>
  <c r="K384" i="1"/>
  <c r="J384" i="1"/>
  <c r="AA381" i="1"/>
  <c r="AA380" i="1" s="1"/>
  <c r="L381" i="1"/>
  <c r="K381" i="1"/>
  <c r="J381" i="1"/>
  <c r="Y380" i="1"/>
  <c r="AA377" i="1"/>
  <c r="L377" i="1"/>
  <c r="K377" i="1"/>
  <c r="J377" i="1"/>
  <c r="M377" i="1" s="1"/>
  <c r="AA373" i="1"/>
  <c r="AA372" i="1" s="1"/>
  <c r="L373" i="1"/>
  <c r="K373" i="1"/>
  <c r="J373" i="1"/>
  <c r="Y372" i="1"/>
  <c r="AA371" i="1"/>
  <c r="L371" i="1"/>
  <c r="K371" i="1"/>
  <c r="J371" i="1"/>
  <c r="M371" i="1" s="1"/>
  <c r="AA370" i="1"/>
  <c r="L370" i="1"/>
  <c r="K370" i="1"/>
  <c r="J370" i="1"/>
  <c r="M370" i="1" s="1"/>
  <c r="Y369" i="1"/>
  <c r="O368" i="1"/>
  <c r="AA367" i="1"/>
  <c r="L367" i="1"/>
  <c r="K367" i="1"/>
  <c r="J367" i="1"/>
  <c r="M367" i="1" s="1"/>
  <c r="AA366" i="1"/>
  <c r="L366" i="1"/>
  <c r="K366" i="1"/>
  <c r="J366" i="1"/>
  <c r="M366" i="1" s="1"/>
  <c r="AA365" i="1"/>
  <c r="L365" i="1"/>
  <c r="K365" i="1"/>
  <c r="J365" i="1"/>
  <c r="M365" i="1" s="1"/>
  <c r="Y364" i="1"/>
  <c r="AA361" i="1"/>
  <c r="AA360" i="1" s="1"/>
  <c r="L361" i="1"/>
  <c r="K361" i="1"/>
  <c r="J361" i="1"/>
  <c r="Y360" i="1"/>
  <c r="AA353" i="1"/>
  <c r="AA346" i="1"/>
  <c r="L346" i="1"/>
  <c r="K346" i="1"/>
  <c r="J346" i="1"/>
  <c r="M346" i="1" s="1"/>
  <c r="Y345" i="1"/>
  <c r="AA339" i="1"/>
  <c r="L339" i="1"/>
  <c r="K339" i="1"/>
  <c r="J339" i="1"/>
  <c r="Y338" i="1"/>
  <c r="L337" i="1"/>
  <c r="K337" i="1"/>
  <c r="J337" i="1"/>
  <c r="M337" i="1" s="1"/>
  <c r="AA336" i="1"/>
  <c r="L336" i="1"/>
  <c r="K336" i="1"/>
  <c r="J336" i="1"/>
  <c r="M336" i="1" s="1"/>
  <c r="Y335" i="1"/>
  <c r="AA334" i="1"/>
  <c r="AA333" i="1" s="1"/>
  <c r="L334" i="1"/>
  <c r="K334" i="1"/>
  <c r="J334" i="1"/>
  <c r="M334" i="1" s="1"/>
  <c r="Y333" i="1"/>
  <c r="AA307" i="1"/>
  <c r="AA306" i="1" s="1"/>
  <c r="AA304" i="1"/>
  <c r="L304" i="1"/>
  <c r="K304" i="1"/>
  <c r="J304" i="1"/>
  <c r="AA300" i="1"/>
  <c r="AA299" i="1" s="1"/>
  <c r="L300" i="1"/>
  <c r="K300" i="1"/>
  <c r="J300" i="1"/>
  <c r="Y299" i="1"/>
  <c r="AA285" i="1"/>
  <c r="AA284" i="1" s="1"/>
  <c r="AA245" i="1"/>
  <c r="AA244" i="1" s="1"/>
  <c r="L245" i="1"/>
  <c r="K245" i="1"/>
  <c r="J245" i="1"/>
  <c r="Y244" i="1"/>
  <c r="AA239" i="1"/>
  <c r="L239" i="1"/>
  <c r="K239" i="1"/>
  <c r="J239" i="1"/>
  <c r="AA187" i="1"/>
  <c r="L187" i="1"/>
  <c r="K187" i="1"/>
  <c r="J187" i="1"/>
  <c r="Y186" i="1"/>
  <c r="AA185" i="1"/>
  <c r="L185" i="1"/>
  <c r="K185" i="1"/>
  <c r="J185" i="1"/>
  <c r="Y184" i="1"/>
  <c r="O183" i="1"/>
  <c r="AA179" i="1"/>
  <c r="L179" i="1"/>
  <c r="K179" i="1"/>
  <c r="J179" i="1"/>
  <c r="AA177" i="1"/>
  <c r="L177" i="1"/>
  <c r="K177" i="1"/>
  <c r="J177" i="1"/>
  <c r="AA164" i="1"/>
  <c r="L164" i="1"/>
  <c r="K164" i="1"/>
  <c r="J164" i="1"/>
  <c r="AA162" i="1"/>
  <c r="L162" i="1"/>
  <c r="K162" i="1"/>
  <c r="J162" i="1"/>
  <c r="M162" i="1" s="1"/>
  <c r="AA160" i="1"/>
  <c r="L160" i="1"/>
  <c r="K160" i="1"/>
  <c r="J160" i="1"/>
  <c r="M160" i="1" s="1"/>
  <c r="Y159" i="1"/>
  <c r="AA158" i="1"/>
  <c r="L158" i="1"/>
  <c r="K158" i="1"/>
  <c r="J158" i="1"/>
  <c r="AA157" i="1"/>
  <c r="L157" i="1"/>
  <c r="K157" i="1"/>
  <c r="J157" i="1"/>
  <c r="M157" i="1" s="1"/>
  <c r="AA156" i="1"/>
  <c r="AA155" i="1" s="1"/>
  <c r="L156" i="1"/>
  <c r="K156" i="1"/>
  <c r="J156" i="1"/>
  <c r="Y155" i="1"/>
  <c r="AA154" i="1"/>
  <c r="L154" i="1"/>
  <c r="K154" i="1"/>
  <c r="J154" i="1"/>
  <c r="Y153" i="1"/>
  <c r="AA152" i="1"/>
  <c r="L152" i="1"/>
  <c r="K152" i="1"/>
  <c r="J152" i="1"/>
  <c r="Y151" i="1"/>
  <c r="O150" i="1"/>
  <c r="AA148" i="1"/>
  <c r="L148" i="1"/>
  <c r="K148" i="1"/>
  <c r="J148" i="1"/>
  <c r="M148" i="1" s="1"/>
  <c r="AA146" i="1"/>
  <c r="L146" i="1"/>
  <c r="K146" i="1"/>
  <c r="J146" i="1"/>
  <c r="AA139" i="1"/>
  <c r="L139" i="1"/>
  <c r="K139" i="1"/>
  <c r="J139" i="1"/>
  <c r="AA137" i="1"/>
  <c r="L137" i="1"/>
  <c r="K137" i="1"/>
  <c r="J137" i="1"/>
  <c r="L136" i="1"/>
  <c r="K136" i="1"/>
  <c r="J136" i="1"/>
  <c r="AA133" i="1"/>
  <c r="L133" i="1"/>
  <c r="K133" i="1"/>
  <c r="J133" i="1"/>
  <c r="M133" i="1" s="1"/>
  <c r="AA122" i="1"/>
  <c r="L122" i="1"/>
  <c r="K122" i="1"/>
  <c r="J122" i="1"/>
  <c r="AA120" i="1"/>
  <c r="L120" i="1"/>
  <c r="K120" i="1"/>
  <c r="J120" i="1"/>
  <c r="M120" i="1" s="1"/>
  <c r="AA119" i="1"/>
  <c r="L119" i="1"/>
  <c r="K119" i="1"/>
  <c r="J119" i="1"/>
  <c r="M119" i="1" s="1"/>
  <c r="AA117" i="1"/>
  <c r="L117" i="1"/>
  <c r="K117" i="1"/>
  <c r="J117" i="1"/>
  <c r="M117" i="1" s="1"/>
  <c r="Y116" i="1"/>
  <c r="AA114" i="1"/>
  <c r="L114" i="1"/>
  <c r="K114" i="1"/>
  <c r="J114" i="1"/>
  <c r="M114" i="1" s="1"/>
  <c r="AA111" i="1"/>
  <c r="L111" i="1"/>
  <c r="K111" i="1"/>
  <c r="J111" i="1"/>
  <c r="Y110" i="1"/>
  <c r="AA108" i="1"/>
  <c r="L108" i="1"/>
  <c r="K108" i="1"/>
  <c r="J108" i="1"/>
  <c r="M108" i="1" s="1"/>
  <c r="AA92" i="1"/>
  <c r="L92" i="1"/>
  <c r="K92" i="1"/>
  <c r="J92" i="1"/>
  <c r="AA89" i="1"/>
  <c r="AA87" i="1"/>
  <c r="L87" i="1"/>
  <c r="K87" i="1"/>
  <c r="J87" i="1"/>
  <c r="AA85" i="1"/>
  <c r="L85" i="1"/>
  <c r="K85" i="1"/>
  <c r="J85" i="1"/>
  <c r="AA28" i="1"/>
  <c r="L28" i="1"/>
  <c r="K28" i="1"/>
  <c r="J28" i="1"/>
  <c r="AA26" i="1"/>
  <c r="Y25" i="1"/>
  <c r="AA23" i="1"/>
  <c r="L23" i="1"/>
  <c r="K23" i="1"/>
  <c r="J23" i="1"/>
  <c r="M23" i="1" s="1"/>
  <c r="AA21" i="1"/>
  <c r="L21" i="1"/>
  <c r="K21" i="1"/>
  <c r="J21" i="1"/>
  <c r="AA19" i="1"/>
  <c r="L19" i="1"/>
  <c r="K19" i="1"/>
  <c r="J19" i="1"/>
  <c r="AA17" i="1"/>
  <c r="L17" i="1"/>
  <c r="K17" i="1"/>
  <c r="J17" i="1"/>
  <c r="AA14" i="1"/>
  <c r="L14" i="1"/>
  <c r="K14" i="1"/>
  <c r="J14" i="1"/>
  <c r="Y13" i="1"/>
  <c r="AA11" i="1"/>
  <c r="AA10" i="1"/>
  <c r="L10" i="1"/>
  <c r="K10" i="1"/>
  <c r="J10" i="1"/>
  <c r="Y9" i="1"/>
  <c r="O8" i="1"/>
  <c r="O2" i="1"/>
  <c r="AA345" i="1" l="1"/>
  <c r="Y737" i="1"/>
  <c r="Y775" i="1"/>
  <c r="AA513" i="1"/>
  <c r="M717" i="1"/>
  <c r="AA9" i="1"/>
  <c r="Y8" i="1"/>
  <c r="AA159" i="1"/>
  <c r="AA335" i="1"/>
  <c r="M589" i="1"/>
  <c r="M616" i="1"/>
  <c r="Y721" i="1"/>
  <c r="Y742" i="1"/>
  <c r="M744" i="1"/>
  <c r="AA783" i="1"/>
  <c r="AA782" i="1" s="1"/>
  <c r="Y787" i="1"/>
  <c r="Y801" i="1"/>
  <c r="M848" i="1"/>
  <c r="Y852" i="1"/>
  <c r="M339" i="1"/>
  <c r="M499" i="1"/>
  <c r="Y805" i="1"/>
  <c r="M552" i="1"/>
  <c r="Y835" i="1"/>
  <c r="M85" i="1"/>
  <c r="Y368" i="1"/>
  <c r="M122" i="1"/>
  <c r="M146" i="1"/>
  <c r="M187" i="1"/>
  <c r="M239" i="1"/>
  <c r="M300" i="1"/>
  <c r="AA369" i="1"/>
  <c r="M373" i="1"/>
  <c r="Y476" i="1"/>
  <c r="AA477" i="1"/>
  <c r="AA116" i="1"/>
  <c r="Y500" i="1"/>
  <c r="Y699" i="1"/>
  <c r="AA793" i="1"/>
  <c r="AA792" i="1" s="1"/>
  <c r="M807" i="1"/>
  <c r="Y822" i="1"/>
  <c r="Y840" i="1"/>
  <c r="AA841" i="1"/>
  <c r="Y696" i="1"/>
  <c r="M688" i="1"/>
  <c r="AA762" i="1"/>
  <c r="AA776" i="1"/>
  <c r="M800" i="1"/>
  <c r="Y817" i="1"/>
  <c r="Y829" i="1"/>
  <c r="AA757" i="1"/>
  <c r="M842" i="1"/>
  <c r="M850" i="1"/>
  <c r="M478" i="1"/>
  <c r="M164" i="1"/>
  <c r="AA25" i="1"/>
  <c r="M92" i="1"/>
  <c r="M10" i="1"/>
  <c r="M14" i="1"/>
  <c r="M21" i="1"/>
  <c r="M139" i="1"/>
  <c r="M185" i="1"/>
  <c r="AA338" i="1"/>
  <c r="M361" i="1"/>
  <c r="AA364" i="1"/>
  <c r="AA487" i="1"/>
  <c r="M550" i="1"/>
  <c r="AA549" i="1"/>
  <c r="AA738" i="1"/>
  <c r="M763" i="1"/>
  <c r="AA494" i="1"/>
  <c r="Y505" i="1"/>
  <c r="M507" i="1"/>
  <c r="AA730" i="1"/>
  <c r="M514" i="1"/>
  <c r="M558" i="1"/>
  <c r="M714" i="1"/>
  <c r="AA719" i="1"/>
  <c r="AA743" i="1"/>
  <c r="Y756" i="1"/>
  <c r="M766" i="1"/>
  <c r="M767" i="1"/>
  <c r="M769" i="1"/>
  <c r="M771" i="1"/>
  <c r="AA773" i="1"/>
  <c r="Y792" i="1"/>
  <c r="Y826" i="1"/>
  <c r="M834" i="1"/>
  <c r="M778" i="1"/>
  <c r="M780" i="1"/>
  <c r="Y809" i="1"/>
  <c r="M813" i="1"/>
  <c r="M804" i="1"/>
  <c r="M87" i="1"/>
  <c r="M136" i="1"/>
  <c r="M156" i="1"/>
  <c r="M177" i="1"/>
  <c r="Y183" i="1"/>
  <c r="AA184" i="1"/>
  <c r="AA186" i="1"/>
  <c r="M304" i="1"/>
  <c r="M111" i="1"/>
  <c r="AA153" i="1"/>
  <c r="M28" i="1"/>
  <c r="AA151" i="1"/>
  <c r="M154" i="1"/>
  <c r="M381" i="1"/>
  <c r="M384" i="1"/>
  <c r="AA13" i="1"/>
  <c r="M17" i="1"/>
  <c r="M19" i="1"/>
  <c r="AA110" i="1"/>
  <c r="M137" i="1"/>
  <c r="Y150" i="1"/>
  <c r="M152" i="1"/>
  <c r="M158" i="1"/>
  <c r="M179" i="1"/>
  <c r="M245" i="1"/>
  <c r="AA483" i="1"/>
  <c r="M498" i="1"/>
  <c r="AA497" i="1"/>
  <c r="AA557" i="1"/>
  <c r="AA501" i="1"/>
  <c r="M553" i="1"/>
  <c r="M561" i="1"/>
  <c r="AA697" i="1"/>
  <c r="M484" i="1"/>
  <c r="M490" i="1"/>
  <c r="Y496" i="1"/>
  <c r="M502" i="1"/>
  <c r="M612" i="1"/>
  <c r="M702" i="1"/>
  <c r="M481" i="1"/>
  <c r="Y482" i="1"/>
  <c r="M495" i="1"/>
  <c r="AA560" i="1"/>
  <c r="M607" i="1"/>
  <c r="Y685" i="1"/>
  <c r="AA689" i="1"/>
  <c r="M698" i="1"/>
  <c r="AA700" i="1"/>
  <c r="M703" i="1"/>
  <c r="M710" i="1"/>
  <c r="AA765" i="1"/>
  <c r="AA705" i="1"/>
  <c r="M716" i="1"/>
  <c r="Y725" i="1"/>
  <c r="M727" i="1"/>
  <c r="M732" i="1"/>
  <c r="Y704" i="1"/>
  <c r="M724" i="1"/>
  <c r="M774" i="1"/>
  <c r="M777" i="1"/>
  <c r="M779" i="1"/>
  <c r="M781" i="1"/>
  <c r="M707" i="1"/>
  <c r="AA713" i="1"/>
  <c r="M720" i="1"/>
  <c r="M723" i="1"/>
  <c r="M728" i="1"/>
  <c r="M784" i="1"/>
  <c r="M794" i="1"/>
  <c r="AA802" i="1"/>
  <c r="M816" i="1"/>
  <c r="M819" i="1"/>
  <c r="M785" i="1"/>
  <c r="M791" i="1"/>
  <c r="M786" i="1"/>
  <c r="M789" i="1"/>
  <c r="Y795" i="1"/>
  <c r="M797" i="1"/>
  <c r="M803" i="1"/>
  <c r="M811" i="1"/>
  <c r="Y814" i="1"/>
  <c r="AA815" i="1"/>
  <c r="AA814" i="1" s="1"/>
  <c r="AA818" i="1"/>
  <c r="AA823" i="1"/>
  <c r="AA822" i="1" s="1"/>
  <c r="AA836" i="1"/>
  <c r="AA843" i="1"/>
  <c r="AA846" i="1"/>
  <c r="M824" i="1"/>
  <c r="M825" i="1"/>
  <c r="M828" i="1"/>
  <c r="M831" i="1"/>
  <c r="AA830" i="1"/>
  <c r="Y846" i="1"/>
  <c r="AA509" i="1"/>
  <c r="AA788" i="1"/>
  <c r="AA787" i="1" s="1"/>
  <c r="AA852" i="1"/>
  <c r="AA482" i="1" l="1"/>
  <c r="AA756" i="1"/>
  <c r="AA150" i="1"/>
  <c r="AA696" i="1"/>
  <c r="AA368" i="1"/>
  <c r="AA704" i="1"/>
  <c r="AA183" i="1"/>
  <c r="AA805" i="1"/>
  <c r="AA685" i="1"/>
  <c r="AA737" i="1"/>
  <c r="AA817" i="1"/>
  <c r="AA835" i="1"/>
  <c r="AA505" i="1"/>
  <c r="AA721" i="1"/>
  <c r="AA725" i="1"/>
  <c r="AA829" i="1"/>
  <c r="AA801" i="1"/>
  <c r="AA500" i="1"/>
  <c r="AA775" i="1"/>
  <c r="AA8" i="1"/>
  <c r="AA496" i="1"/>
  <c r="AA795" i="1"/>
  <c r="AA476" i="1"/>
  <c r="AA742" i="1"/>
  <c r="AA699" i="1"/>
  <c r="AA826" i="1"/>
  <c r="AA840" i="1"/>
</calcChain>
</file>

<file path=xl/sharedStrings.xml><?xml version="1.0" encoding="utf-8"?>
<sst xmlns="http://schemas.openxmlformats.org/spreadsheetml/2006/main" count="4014" uniqueCount="2030">
  <si>
    <t>RENCANA PROGRAM DAN KEGIATAN PEMERINTAH KABUPATEN REMBANG TAHUN 2018 BELANJA LANGSUNG PER SKPD</t>
  </si>
  <si>
    <t>SKPD :</t>
  </si>
  <si>
    <t>40 BKD</t>
  </si>
  <si>
    <t>No</t>
  </si>
  <si>
    <t>Urusan/Bidang Urusan Pemerintah Daerah</t>
  </si>
  <si>
    <t>Lokasi</t>
  </si>
  <si>
    <t>Indikator Kinerja</t>
  </si>
  <si>
    <t>Nilai</t>
  </si>
  <si>
    <t>Sumber Dana</t>
  </si>
  <si>
    <t>Kode</t>
  </si>
  <si>
    <t>KODE</t>
  </si>
  <si>
    <t>Program/Kegiatan</t>
  </si>
  <si>
    <t>Hasil Program</t>
  </si>
  <si>
    <t>Keluaran Kegiatan</t>
  </si>
  <si>
    <t>Hasil Kegiatan</t>
  </si>
  <si>
    <t>N-1 2017</t>
  </si>
  <si>
    <t>Usulan</t>
  </si>
  <si>
    <t>PAGU ANGGARAN</t>
  </si>
  <si>
    <t>N+12019</t>
  </si>
  <si>
    <t>Tolok Ukur</t>
  </si>
  <si>
    <t>Target</t>
  </si>
  <si>
    <t>backup</t>
  </si>
  <si>
    <t>SKPD</t>
  </si>
  <si>
    <t>kd asp</t>
  </si>
  <si>
    <t>kd1</t>
  </si>
  <si>
    <t>kd</t>
  </si>
  <si>
    <t>PBP</t>
  </si>
  <si>
    <t>PBB</t>
  </si>
  <si>
    <t>PBM</t>
  </si>
  <si>
    <t>PTOT</t>
  </si>
  <si>
    <t>rek baru</t>
  </si>
  <si>
    <t>r12</t>
  </si>
  <si>
    <t>r13</t>
  </si>
  <si>
    <t>01 DINPENDIKPORA</t>
  </si>
  <si>
    <t>S</t>
  </si>
  <si>
    <t>Pr</t>
  </si>
  <si>
    <t>k</t>
  </si>
  <si>
    <t>KABONGAN KIDUL</t>
  </si>
  <si>
    <t>Nilai Reviuw LKJIP</t>
  </si>
  <si>
    <t>1 tahun</t>
  </si>
  <si>
    <t>1 Tahun</t>
  </si>
  <si>
    <t>APBD2</t>
  </si>
  <si>
    <t>1.01.02</t>
  </si>
  <si>
    <t>Program Peningkatan Sarana dan Prasarana Aparatur</t>
  </si>
  <si>
    <t>Pembangunan Gedung Kantor</t>
  </si>
  <si>
    <t>Prosentase pemenuhan kebutuhan sarana dan prasarana aparatur</t>
  </si>
  <si>
    <t>1 unit</t>
  </si>
  <si>
    <t>1.01.02.007</t>
  </si>
  <si>
    <t>Pengadaan Perlengkapan Gedung Kantor</t>
  </si>
  <si>
    <t>Jumlah perlengkapan gedung kantor yang siap digunakan</t>
  </si>
  <si>
    <t>1 paket</t>
  </si>
  <si>
    <t>Pengadaan Peralatan Gedung Kantor</t>
  </si>
  <si>
    <t>4 unit</t>
  </si>
  <si>
    <t>1.01 . 02 . 49</t>
  </si>
  <si>
    <t>Penataan Lingkungan Kantor/Rumah jabatan/Dinas</t>
  </si>
  <si>
    <t>D0001</t>
  </si>
  <si>
    <t>Penataan Lingkungan UPT Dindikpora Kec. Kragan</t>
  </si>
  <si>
    <t>1 lokasi</t>
  </si>
  <si>
    <t>Nilai Reviu LKjIP</t>
  </si>
  <si>
    <t>1.01.15</t>
  </si>
  <si>
    <t>Program Pendidikan Anak Usia Dini</t>
  </si>
  <si>
    <t>1.01.15.009</t>
  </si>
  <si>
    <t>1.01.15.001</t>
  </si>
  <si>
    <t>Pembangunan Gedung Sekolah</t>
  </si>
  <si>
    <t>PAMOTAN, SULANG, PANCUR, KALIORI, KRAGAN</t>
  </si>
  <si>
    <t>Prosentase lembaga PAUD yang terakreditasi cukup dan baik</t>
  </si>
  <si>
    <t>Jumlah lingkungan TK yang ditata dan berfungsi dengan baik</t>
  </si>
  <si>
    <t>5 lokasi</t>
  </si>
  <si>
    <t>Prosentase lembaga PAUD yang memenuhi standar sarpras</t>
  </si>
  <si>
    <t>D0028</t>
  </si>
  <si>
    <t>Pembangunan Gedung KB Tunas Mutiara 2 Ds. Bangunrejo Kec. Pamotan</t>
  </si>
  <si>
    <t>D0029</t>
  </si>
  <si>
    <t>Pembangunan Gedung KB Tunas Siswa I Ds. Pamotan Kec. Pamotan</t>
  </si>
  <si>
    <t>1.01.15.003</t>
  </si>
  <si>
    <t>Penambahan Ruang Kelas Sekolah</t>
  </si>
  <si>
    <t>D0009</t>
  </si>
  <si>
    <t>Pembangunan Ruang Kelas Baru KB Aisyiyah Ds. Pancur Kec. Pancur</t>
  </si>
  <si>
    <t>Pembangunan Taman, Lapangan Upacara, Pagar dan Fasilitas Parkir</t>
  </si>
  <si>
    <t>D0073</t>
  </si>
  <si>
    <t>Penataan Lingkungan  TK ABA Ds. Seren Kec. Sulang</t>
  </si>
  <si>
    <t>1.01.15.018</t>
  </si>
  <si>
    <t>Pengadaan Alat Praktik dan Peraga Siswa</t>
  </si>
  <si>
    <t>D0041</t>
  </si>
  <si>
    <t>Pengadaan APE TK Mardisiwi 2 Ds. Gedongmulyo, Kec. Lasem</t>
  </si>
  <si>
    <t>1.01.15.042</t>
  </si>
  <si>
    <t>Rehabilitasi Sedang/Berat Bangunan Sekolah</t>
  </si>
  <si>
    <t>SULANG</t>
  </si>
  <si>
    <t>Jumlah ruang kelas TK yang direhab dan siap digunakan</t>
  </si>
  <si>
    <t>1 lokal</t>
  </si>
  <si>
    <t>D0091</t>
  </si>
  <si>
    <t>Rehabilitasi Gedung KB Rahayu I Ds. Babadan Kec. Kaliori</t>
  </si>
  <si>
    <t>REMBANG</t>
  </si>
  <si>
    <t>KALIORI</t>
  </si>
  <si>
    <t>KRAGAN</t>
  </si>
  <si>
    <t>PANCUR</t>
  </si>
  <si>
    <t>1.01.16</t>
  </si>
  <si>
    <t>Program Pembinaan Sekolah Dasar</t>
  </si>
  <si>
    <t>xxxxxx</t>
  </si>
  <si>
    <t>1.01.16.003</t>
  </si>
  <si>
    <t>D0038</t>
  </si>
  <si>
    <t>Pembangunan Ruang Kelas Baru SDN 2 Sendangmulyo Kec. Sarang</t>
  </si>
  <si>
    <t>Pembangunan Sarana dan Prasarana Olahraga</t>
  </si>
  <si>
    <t>1.01.16.009</t>
  </si>
  <si>
    <t>KAB. REMBANG</t>
  </si>
  <si>
    <t>Prosentase SD yang terakreditasi baik dan sangat baik</t>
  </si>
  <si>
    <t>Jumlah lingkungan sekolah yang ditata dan berfungsi dengan baik</t>
  </si>
  <si>
    <t>15 Lokasi</t>
  </si>
  <si>
    <t>Prosentase SD yang memenuhi standar sarana prasarana</t>
  </si>
  <si>
    <t>D0002</t>
  </si>
  <si>
    <t>Penataan Lingkungan SDN Karanganyar Kec. Kragan</t>
  </si>
  <si>
    <t>D0003</t>
  </si>
  <si>
    <t>Penataan Lingkungan SDN 1 Kragan Kec. Kragan</t>
  </si>
  <si>
    <t>D0008</t>
  </si>
  <si>
    <t xml:space="preserve">Penataan lingkungan SDN 2 Kutoharjo, Kec.Rembang </t>
  </si>
  <si>
    <t>D0010</t>
  </si>
  <si>
    <t>Penataan Lingkungan SDN Sambiroto Kec. Sedan</t>
  </si>
  <si>
    <t>D0011</t>
  </si>
  <si>
    <t xml:space="preserve">Penataan Lingkungan SDN 1 Sedan Kec. Sedan </t>
  </si>
  <si>
    <t>D0012</t>
  </si>
  <si>
    <t>Penataan Lingkungan SDN Kedungringin Kec. Sedan</t>
  </si>
  <si>
    <t>D0013</t>
  </si>
  <si>
    <t>Penataan Lingkungan SDN 1 Sidomulyo Kec. Sedan</t>
  </si>
  <si>
    <t>D0014</t>
  </si>
  <si>
    <t>Penataan Lingkungan SDN 2 Mojosari Kec. Sedan</t>
  </si>
  <si>
    <t>D0015</t>
  </si>
  <si>
    <t>Penataan Lingkungan SDN 2 Karas Kec. Sedan</t>
  </si>
  <si>
    <t>D0017</t>
  </si>
  <si>
    <t>Penataan Lingkungan SDN Jambangan Kec. Sarang</t>
  </si>
  <si>
    <t>D0018</t>
  </si>
  <si>
    <t>Penataan Lingkungan SDN  Gilis Kec. Sarang</t>
  </si>
  <si>
    <t>D0019</t>
  </si>
  <si>
    <t>Penataan Lingkungan SDN 2 Sendangmulyo Kec. Sarang</t>
  </si>
  <si>
    <t>D0020</t>
  </si>
  <si>
    <t>Penataan Lingkungan SDN Kumendung Kec. Rembang</t>
  </si>
  <si>
    <t>D0021</t>
  </si>
  <si>
    <t>Penataan Lingkungan SDN Temperak Kec. Sarang</t>
  </si>
  <si>
    <t>D0022</t>
  </si>
  <si>
    <t>Penataan Lingkungan SDN 1 Karangasem Kec. Bulu</t>
  </si>
  <si>
    <t>D0023</t>
  </si>
  <si>
    <t>Penataan Lingkungan SDN 2 Karangasem  Kec. Bulu</t>
  </si>
  <si>
    <t>D0025</t>
  </si>
  <si>
    <t xml:space="preserve">Penataan Lingkungan SDN Pangkalan Kec. Sluke </t>
  </si>
  <si>
    <t>D0026</t>
  </si>
  <si>
    <t xml:space="preserve">Penataan Lingkungan SDN Sluke Kec. Sluke </t>
  </si>
  <si>
    <t>D0027</t>
  </si>
  <si>
    <t>Penataan Lingkungan SDN 1 Rendeng Kec.Sale</t>
  </si>
  <si>
    <t>D0031</t>
  </si>
  <si>
    <t>Penataan Lingkungan SDN 2 Kalitengah Kec. Pancur</t>
  </si>
  <si>
    <t>D0032</t>
  </si>
  <si>
    <t>Penataan Lingkungan SDN Pohlandak Kec. Pancur</t>
  </si>
  <si>
    <t>D0033</t>
  </si>
  <si>
    <t>Penataan Lingkungan SDN Japeledok Kec. Pancur</t>
  </si>
  <si>
    <t>D0034</t>
  </si>
  <si>
    <t>Penataan Lingkungan SDN Lambangan Kulon Kec. Bulu</t>
  </si>
  <si>
    <t>D0035</t>
  </si>
  <si>
    <t>Penataan Lingkungan SDN Sumbermulyo Kec. Bulu</t>
  </si>
  <si>
    <t>D0036</t>
  </si>
  <si>
    <t>Penataan Lingkungan SDN Jukung Kec. Bulu</t>
  </si>
  <si>
    <t>D0039</t>
  </si>
  <si>
    <t>Penataan Lingkungan SDN 2 Dorokandang Kec. Lasem</t>
  </si>
  <si>
    <t>D0040</t>
  </si>
  <si>
    <t>Penataan Lingkungan SDN 2 Gedongmulyo Kec. Lasem</t>
  </si>
  <si>
    <t>D0042</t>
  </si>
  <si>
    <t>Penataan Lingkungan SDN 2 Doropayung, Kec. Pancur</t>
  </si>
  <si>
    <t>D0043</t>
  </si>
  <si>
    <t>Penataan Lingkungan SDN Karangturi Kec. Lasem</t>
  </si>
  <si>
    <t>D0046</t>
  </si>
  <si>
    <t>Penataan Lingkungan SDN 2 Pulo Kec. Rembang</t>
  </si>
  <si>
    <t>D0047</t>
  </si>
  <si>
    <t>Penataan Lingkungan SDN Kedung Kec. Pancur</t>
  </si>
  <si>
    <t>D0048</t>
  </si>
  <si>
    <t>Penataan Lingkungan SDN Kutoharjo 1 Kec. Rembang</t>
  </si>
  <si>
    <t>D0049</t>
  </si>
  <si>
    <t xml:space="preserve">Penataan lingkungan SDN Gemblengmulyo Kec. Pancur </t>
  </si>
  <si>
    <t>D0051</t>
  </si>
  <si>
    <t>Penataan Lingkungan SDN Lambangan Wetan  Kec. Bulu</t>
  </si>
  <si>
    <t>D0053</t>
  </si>
  <si>
    <t>Penataan Lingkungan SDN 3 Sumberjo Kec. Rembang</t>
  </si>
  <si>
    <t>D0054</t>
  </si>
  <si>
    <t>Penataan Lingkungan SDN Sridadi Kec. Rembang</t>
  </si>
  <si>
    <t>D0055</t>
  </si>
  <si>
    <t>Penataan Lingkungan SDN  Tritunggal  Kec. Rembang</t>
  </si>
  <si>
    <t>D0057</t>
  </si>
  <si>
    <t>Penataan Lingkungan  SDN  Ngadem  Kec. Rembang</t>
  </si>
  <si>
    <t>D0058</t>
  </si>
  <si>
    <t>Penataan Lingkungan  SDN 2 Sumberjo  Kec. Rembang</t>
  </si>
  <si>
    <t>D0059</t>
  </si>
  <si>
    <t>Penataan Lingkungan  SDN 2 Pasarbanggi  Kec. Rembang</t>
  </si>
  <si>
    <t>D0063</t>
  </si>
  <si>
    <t>Penataan Lingkungan SDN Banggi Kec. Kaliori</t>
  </si>
  <si>
    <t>D0064</t>
  </si>
  <si>
    <t>Penataan Lingkungan SDN Glebeg Kec. Sulang</t>
  </si>
  <si>
    <t>D0065</t>
  </si>
  <si>
    <t>Penataan Lingkungan SDN 2 Kaliombo Kec. Sulang</t>
  </si>
  <si>
    <t>D0068</t>
  </si>
  <si>
    <t>Penataan Lingkungan SDN Demaan Kec. Gunem</t>
  </si>
  <si>
    <t>D0069</t>
  </si>
  <si>
    <t>Penataan Lingkungan SDN 1 Gunem Kec. Gunem</t>
  </si>
  <si>
    <t>D0077</t>
  </si>
  <si>
    <t>Penataan Lingkungan SDN 2 Sumbergirang Kec. Lasem</t>
  </si>
  <si>
    <t>D0078</t>
  </si>
  <si>
    <t>Penataan Lingkungan SDN 1 Dadapan Sedan Kec. Sedan</t>
  </si>
  <si>
    <t>D0082</t>
  </si>
  <si>
    <t xml:space="preserve">Penataan Lingkungan SDN 2 Selopuro Kec. Lasem </t>
  </si>
  <si>
    <t>D0092</t>
  </si>
  <si>
    <t>Penataan Lingkungan (Pagar) SDN  Mondoteko  Kec. Rembang</t>
  </si>
  <si>
    <t>D0096</t>
  </si>
  <si>
    <t>Pembangunan penataan lingkungan SDN 3 Sendangmulyo Kec. Sarang</t>
  </si>
  <si>
    <t>D0099</t>
  </si>
  <si>
    <t>Penataan Lingkungan SDN Pedak Kec. Sulang</t>
  </si>
  <si>
    <t>D0100</t>
  </si>
  <si>
    <t>Penataan Lingkungan SDN Kerep Kec. Sulang</t>
  </si>
  <si>
    <t>D0101</t>
  </si>
  <si>
    <t>Penataan Lingkungan SDN Pragu Kec. Sulang</t>
  </si>
  <si>
    <t>D5588</t>
  </si>
  <si>
    <t xml:space="preserve">Penataan Lingkungan SD Negeri Balongmulyo Kec. Kragan </t>
  </si>
  <si>
    <t>D5592</t>
  </si>
  <si>
    <t xml:space="preserve">Pembuatan Pagar SDN 2 Grawan </t>
  </si>
  <si>
    <t>D5593</t>
  </si>
  <si>
    <t xml:space="preserve">Pembangunan Talud SDN 2 Grawan </t>
  </si>
  <si>
    <t>1.01.16.014</t>
  </si>
  <si>
    <t>1.01.16.012</t>
  </si>
  <si>
    <t>Pembangunan Pepustakaan Sekolah</t>
  </si>
  <si>
    <t>GLEBEG, PRAGU</t>
  </si>
  <si>
    <t>Jumlah sarana penyehatan lingkungan yang dibangun dan siap digunakan</t>
  </si>
  <si>
    <t>2 Lokal</t>
  </si>
  <si>
    <t>D0098</t>
  </si>
  <si>
    <t>Pembangunan Ruang Perpustakaan SDN Bogorame Kec. Sulang</t>
  </si>
  <si>
    <t>Pembangunan Sanitasi, Drainase dan Penyehatan Lingkungan</t>
  </si>
  <si>
    <t>1.01.16.019</t>
  </si>
  <si>
    <t>Pengadaan Mebeluer Sekolah</t>
  </si>
  <si>
    <t>D0005</t>
  </si>
  <si>
    <t>Pengadaan Meubelair SD</t>
  </si>
  <si>
    <t>1.01.16.020</t>
  </si>
  <si>
    <t>Pengadaan Perlengkapan Sekolah</t>
  </si>
  <si>
    <t>D0024</t>
  </si>
  <si>
    <t>Pengadaan Alat Musik Drum Band SDN Lambangan Wetan Kec. Bulu</t>
  </si>
  <si>
    <t>D0079</t>
  </si>
  <si>
    <t>Pengadaan Alat Musik Drum Band SDN 2 Selopuro Kec. Lasem</t>
  </si>
  <si>
    <t>1.01.16.041</t>
  </si>
  <si>
    <t>Jumlah Bangunan sekolah yang direhab dan siap digunakan</t>
  </si>
  <si>
    <t>1 Lokal</t>
  </si>
  <si>
    <t>Tercapainya target pemenuhan sarana prasarana Dikdas</t>
  </si>
  <si>
    <t>D0045</t>
  </si>
  <si>
    <t>Rehabilitasi Gedung SDN Pancur Kec. Pancur</t>
  </si>
  <si>
    <t>D0052</t>
  </si>
  <si>
    <t>Rehabilitasi Gedung SDN Kedungtulup Kec. Sumber</t>
  </si>
  <si>
    <t>D5599</t>
  </si>
  <si>
    <t>Perbaikan Ruang Kelas 5 lokal SDN Pedak Sulang</t>
  </si>
  <si>
    <t>D5600</t>
  </si>
  <si>
    <t>Rehab Ruang Kelas SDN Polbayem Sumber</t>
  </si>
  <si>
    <t>D5601</t>
  </si>
  <si>
    <t>Rehab Ruang Kelas SDN Krikilan Sumber</t>
  </si>
  <si>
    <t>D5603</t>
  </si>
  <si>
    <t>Rehab Ruang Kelas SDN Jadi Sumber</t>
  </si>
  <si>
    <t>D5604</t>
  </si>
  <si>
    <t>Rehab Ruang Kelas SDN Randuagung Sumber</t>
  </si>
  <si>
    <t>D5605</t>
  </si>
  <si>
    <t>Rehab Ruang Kelas SDN 1 Tlogotunggal Sumber</t>
  </si>
  <si>
    <t>D5606</t>
  </si>
  <si>
    <t>Rehab Ruang Kelas SDN 1 Kedungasem Sumber</t>
  </si>
  <si>
    <t>D5607</t>
  </si>
  <si>
    <t>Rehab Ruang Kelas SDN Bogorejo Sumber</t>
  </si>
  <si>
    <t>D5609</t>
  </si>
  <si>
    <t>Rehab Ruang Kelas SDN Sukorejo Sumber</t>
  </si>
  <si>
    <t>D5610</t>
  </si>
  <si>
    <t>Rehab Ruang Kelas SDN 2 Kedungasem Sumber</t>
  </si>
  <si>
    <t>D5611</t>
  </si>
  <si>
    <t>Rehab Ruang Kelas SDN 2 Tlogotunggal Sumber</t>
  </si>
  <si>
    <t>D5612</t>
  </si>
  <si>
    <t>Rehab Ruang Kelas SDN 2 Logede Sumber</t>
  </si>
  <si>
    <t>D5614</t>
  </si>
  <si>
    <t>Rehab Ruang Kelas SDN Ronggomulyo Sumber</t>
  </si>
  <si>
    <t>1.01.16.044</t>
  </si>
  <si>
    <t>Rehabilitasi Sedang/Berat Ruang Kelas Sekolah</t>
  </si>
  <si>
    <t>Jumlah Ruang kelas sekolah yang direhab dan siap digunakan</t>
  </si>
  <si>
    <t>48 Lokal</t>
  </si>
  <si>
    <t>D0084</t>
  </si>
  <si>
    <t>Rehabilitasi Ruang Kelas SDN Jeruk Kec. Pancur</t>
  </si>
  <si>
    <t>1 Paket</t>
  </si>
  <si>
    <t>1.01.20</t>
  </si>
  <si>
    <t>Program Manajemen Pelayanan Pendidikan</t>
  </si>
  <si>
    <t>1.01.20.007</t>
  </si>
  <si>
    <t>Penerapan Sistem dan Informasi Manajemen Pendidikan</t>
  </si>
  <si>
    <t>Sistem dan Informasi Manajemen Pendidikan berfungsi dengan baik</t>
  </si>
  <si>
    <t>Persentase Pemenuhan Sistem Informasi manajemen pendidikan</t>
  </si>
  <si>
    <t>D0060</t>
  </si>
  <si>
    <t xml:space="preserve">Pembuatan Website 12 Sekolah </t>
  </si>
  <si>
    <t>D0062</t>
  </si>
  <si>
    <t>Pengadaan  Aplikasi Tryout SMP</t>
  </si>
  <si>
    <t>SUMBER</t>
  </si>
  <si>
    <t>BULU</t>
  </si>
  <si>
    <t>SLUKE</t>
  </si>
  <si>
    <t>1.01.20.040</t>
  </si>
  <si>
    <t>Persentase Capaian SPM Bidang Pendidikan</t>
  </si>
  <si>
    <t>Jumlah Sekolah Ramah Anak yang terbentuk</t>
  </si>
  <si>
    <t>10 sekolah</t>
  </si>
  <si>
    <t>Persentase Sekolah Ramah Anak</t>
  </si>
  <si>
    <t>Penyediaan Sarana dan Prasarana Pendidikan Tinggi</t>
  </si>
  <si>
    <t>D5619</t>
  </si>
  <si>
    <t>Pembangunan Gedung AKN Rembang (Penyediaan Sarana &amp; Prasarana Pendidikan Tinggi)</t>
  </si>
  <si>
    <t>1 th</t>
  </si>
  <si>
    <t>14 kec</t>
  </si>
  <si>
    <t>1.01.28</t>
  </si>
  <si>
    <t>Program Pembinaan SMP</t>
  </si>
  <si>
    <t>1.01.28.003</t>
  </si>
  <si>
    <t>Persentase SMP yang terakreditasi Baik dan sangat Baik</t>
  </si>
  <si>
    <t>Jumlah Ruang Kelas Yang Dibangun dan Siap Dipergunakan</t>
  </si>
  <si>
    <t>8 lokal</t>
  </si>
  <si>
    <t>Persentase SMP yang memenuhi Standar Sarana Prasarana</t>
  </si>
  <si>
    <t>D0030</t>
  </si>
  <si>
    <t>Pembangunan Ruang Kelas Baru SMPN 2 Kragan</t>
  </si>
  <si>
    <t>1.01.28.005</t>
  </si>
  <si>
    <t>Pembangunan Laboratorium dan Ruang Pratikum Sekolah</t>
  </si>
  <si>
    <t>Jumlah Ruang Praktikum Sekolah Yang Direhab dan Siap Digunakan</t>
  </si>
  <si>
    <t>1.01.28.007</t>
  </si>
  <si>
    <t>Jumlah sarana dan prasarana olahraga yang dibangun</t>
  </si>
  <si>
    <t>D5591</t>
  </si>
  <si>
    <t xml:space="preserve">Pemadatan Lapangan Olahraga SMPN 1 Kaliori </t>
  </si>
  <si>
    <t>1.01.28.009</t>
  </si>
  <si>
    <t>18 lokasi</t>
  </si>
  <si>
    <t>D0004</t>
  </si>
  <si>
    <t>Penataan Lingkungan SMP N 1 Pancur</t>
  </si>
  <si>
    <t>D0007</t>
  </si>
  <si>
    <t>Penataan Lingkungan SMPN 1 Sedan, Kecamatan sedan.</t>
  </si>
  <si>
    <t>D0016</t>
  </si>
  <si>
    <t>Penataan Lingkungan SMPN 2 Sarang</t>
  </si>
  <si>
    <t>D0067</t>
  </si>
  <si>
    <t xml:space="preserve">Penataan Lingkungan SMP N 2 Sulang </t>
  </si>
  <si>
    <t>D0070</t>
  </si>
  <si>
    <t xml:space="preserve">Penataan Lingkungan SMPN 1 Gunem </t>
  </si>
  <si>
    <t>D0071</t>
  </si>
  <si>
    <t xml:space="preserve">Penataan Lingkungan SMPN 2 Bulu </t>
  </si>
  <si>
    <t>D0074</t>
  </si>
  <si>
    <t xml:space="preserve">Penataan Lingkungan SMPN 1 Lasem </t>
  </si>
  <si>
    <t>D0075</t>
  </si>
  <si>
    <t>Penataan Lingkungan SMPN 3 Lasem</t>
  </si>
  <si>
    <t>D0080</t>
  </si>
  <si>
    <t>Penataan Lingkungan SMPN 1 Rembang Kec. Rembang</t>
  </si>
  <si>
    <t>D0088</t>
  </si>
  <si>
    <t>Penataan Lingkungan SMPN 1 Kaliori</t>
  </si>
  <si>
    <t>1.01.28.014</t>
  </si>
  <si>
    <t>Jumlah Ruang Kamar Mandi dan WC Yang Dibangun dan Siap Dipergunakan</t>
  </si>
  <si>
    <t>57 lokal</t>
  </si>
  <si>
    <t>D0095</t>
  </si>
  <si>
    <t>Pembangunan drainase, sanitasi dan penyehatan lingkungan SMPN 1 Kragan</t>
  </si>
  <si>
    <t>D0044</t>
  </si>
  <si>
    <t>Pembangunan MCK SMPN 2 Pancur</t>
  </si>
  <si>
    <t>1.01.28.018</t>
  </si>
  <si>
    <t>Jumlah Komputer yang siap digunakan</t>
  </si>
  <si>
    <t>200 Unit</t>
  </si>
  <si>
    <t>1.01.28.019</t>
  </si>
  <si>
    <t>D0097</t>
  </si>
  <si>
    <t>Pengadaan Meubelair SMP</t>
  </si>
  <si>
    <t>1.01.28.020</t>
  </si>
  <si>
    <t>D0037</t>
  </si>
  <si>
    <t>Pengadaan Alat Musik Gamelan SMPN 3 Lasem</t>
  </si>
  <si>
    <t>D0061</t>
  </si>
  <si>
    <t xml:space="preserve">Pengadaan AC SMPN 4 Rembang </t>
  </si>
  <si>
    <t>D0066</t>
  </si>
  <si>
    <t xml:space="preserve">Pengadaan Laptop SMP N 2 Sulang </t>
  </si>
  <si>
    <t>D5589</t>
  </si>
  <si>
    <t xml:space="preserve">Pengadaan AC SMP Negeri 3 Rembang </t>
  </si>
  <si>
    <t>D5590</t>
  </si>
  <si>
    <t xml:space="preserve">Pengadaan Komputer SMPN 2 Kaliori </t>
  </si>
  <si>
    <t>D5595</t>
  </si>
  <si>
    <t xml:space="preserve">Pengadaan Komputer SMPN 3 Kragan </t>
  </si>
  <si>
    <t>1.01.28.041</t>
  </si>
  <si>
    <t>SUMBER, SARANG, KALIORI, KRAGAN</t>
  </si>
  <si>
    <t>Jumlah Gedung Kantor SMP yang siap digunakan</t>
  </si>
  <si>
    <t>4 Unit</t>
  </si>
  <si>
    <t>D0050</t>
  </si>
  <si>
    <t>Rehabilitasi Gedung SMPN 3 Kragan</t>
  </si>
  <si>
    <t>1.01.28.044</t>
  </si>
  <si>
    <t>PANCUR, BULU</t>
  </si>
  <si>
    <t>Jumlah Ruang Kelas SMP yang siap digunakan</t>
  </si>
  <si>
    <t>6 Lokal</t>
  </si>
  <si>
    <t>D5615</t>
  </si>
  <si>
    <t>Rehab Ruang Kelas 7 G SMPN 1 Pancur Pancur</t>
  </si>
  <si>
    <t>02 DINKES</t>
  </si>
  <si>
    <t>1.02.02</t>
  </si>
  <si>
    <t>1.02.02.014</t>
  </si>
  <si>
    <t>1.02.02.010</t>
  </si>
  <si>
    <t>Pengadaan Perlengkapan dan Peralatan Kantor dan Rumah Tangga</t>
  </si>
  <si>
    <t>Pemeliharaan Rutin/Berkala Gedung Kantor</t>
  </si>
  <si>
    <t>Program Peningkatan Disiplin Aparatur</t>
  </si>
  <si>
    <t>Pengadaan Pakaian Khusus Hari-Hari Tertentu</t>
  </si>
  <si>
    <t>1.02.07</t>
  </si>
  <si>
    <t>Program Obat dan Perbekalan Kesehatan</t>
  </si>
  <si>
    <t>meningkatnya Akurasi Sistem Pelaporan Capaian Kinerja</t>
  </si>
  <si>
    <t>Penyusunan LKJIP</t>
  </si>
  <si>
    <t>Terlaksananya Penyusunan LKJIP dan LPPD</t>
  </si>
  <si>
    <t>1.02.07.001</t>
  </si>
  <si>
    <t>Pengadaaan Obat dan Perbekalan Kesehatan</t>
  </si>
  <si>
    <t>1.02.14</t>
  </si>
  <si>
    <t>Program Standarisasi Pelayanan Kesehatan</t>
  </si>
  <si>
    <t>1.02.14.001</t>
  </si>
  <si>
    <t>Pembangunan dan Pemutakhiran Data Dasar Standar Pelayanan Kesehatan</t>
  </si>
  <si>
    <t>1.02.14.002</t>
  </si>
  <si>
    <t>Penyusunan Naskah Akademis Standar Pelayanan Kesehatan</t>
  </si>
  <si>
    <t>1.02.14.003</t>
  </si>
  <si>
    <t>Penyusunan Standar Analisis Belanja Pelayanan Kesehatan</t>
  </si>
  <si>
    <t>1.02.15</t>
  </si>
  <si>
    <t>Program Pengadaan, Peningkatan dan Perbaikan Sarana dan Prasarana Puskesmas/Puskemas Pembantu dan Jaringannya</t>
  </si>
  <si>
    <t>1.02.15.003</t>
  </si>
  <si>
    <t>Pengadaan Sarana dan Prasarana Puskesmas</t>
  </si>
  <si>
    <t>pr1</t>
  </si>
  <si>
    <t>D0144</t>
  </si>
  <si>
    <t>Pembangunan Musholla di Puskesmas Pamotan , Kec. Pamotan</t>
  </si>
  <si>
    <t>1.02.15.004</t>
  </si>
  <si>
    <t>Pengadaan Sarana dan Prasarana Puskesmas Pembantu</t>
  </si>
  <si>
    <t>D5296</t>
  </si>
  <si>
    <t>Pembangunan Therapeutic Feeding Centre (TFC) di Pkm. Lasem</t>
  </si>
  <si>
    <t>1.02.15.011</t>
  </si>
  <si>
    <t>Rehabilitasi Sedang/Berat Puskesmas Pembantu</t>
  </si>
  <si>
    <t>D0146</t>
  </si>
  <si>
    <t>Rehab PUSTU Ds. Karangharjo Kec. Sulang</t>
  </si>
  <si>
    <t>D0147</t>
  </si>
  <si>
    <t>Rehab PUSTU Ds. Banyudono Kec. Kaliori</t>
  </si>
  <si>
    <t>D0148</t>
  </si>
  <si>
    <t>Rehab PUSTU Desa Karangsari Kec. Sulang</t>
  </si>
  <si>
    <t>D5283</t>
  </si>
  <si>
    <t>Rehabilitasi Pustu Mrayun Kec. Sale</t>
  </si>
  <si>
    <t>D5284</t>
  </si>
  <si>
    <t>Rehabilitasi Pustu Sanetan Kec. Sluke</t>
  </si>
  <si>
    <t>D5285</t>
  </si>
  <si>
    <t>Rehabilitasi Pustu Dresi Kec. Kaliori</t>
  </si>
  <si>
    <t>D5286</t>
  </si>
  <si>
    <t>Rehabilitasi Pustu Lodan Kec. Sarang</t>
  </si>
  <si>
    <t>D5287</t>
  </si>
  <si>
    <t>Rehab Pustu Sendangmulyo Kec. Bulu</t>
  </si>
  <si>
    <t>D5289</t>
  </si>
  <si>
    <t>Rehab Gedung Pustu Karas Kec. Sedan</t>
  </si>
  <si>
    <t>D5290</t>
  </si>
  <si>
    <t>Rehab Gedung Pustu Kumbo Kec. Sedan</t>
  </si>
  <si>
    <t>D5305</t>
  </si>
  <si>
    <t>Renovasi Total Pustu Sampung Sarang</t>
  </si>
  <si>
    <t>D5307</t>
  </si>
  <si>
    <t>Rehabilitasi Total Pustu Karangharjo Kec. Sulang</t>
  </si>
  <si>
    <t>1.02.15.012</t>
  </si>
  <si>
    <t>Rehabilitasi Sedang/Berat Puskesmas</t>
  </si>
  <si>
    <t>D5308</t>
  </si>
  <si>
    <t>Rehabilitasi Ruang Farmasi Puskesmas Rembang 1</t>
  </si>
  <si>
    <t>1.02.15.019</t>
  </si>
  <si>
    <t>1.02.15.022</t>
  </si>
  <si>
    <t>Penataan Lingkungan Puskesmas/Puskesmas Pembantu dan jaringannya</t>
  </si>
  <si>
    <t>D0145</t>
  </si>
  <si>
    <t>Penataan lingkungan Puskesmas Rembang 2 Kec. Rembang</t>
  </si>
  <si>
    <t>D0149</t>
  </si>
  <si>
    <t>Penataan lingkungan PUSTU Desa Grawan Kec. Sumber</t>
  </si>
  <si>
    <t>D5301</t>
  </si>
  <si>
    <t>1.02.15.023</t>
  </si>
  <si>
    <t>Pengadaan Tanah Untuk Puskesmas Sumber</t>
  </si>
  <si>
    <t>APBD1</t>
  </si>
  <si>
    <t>04 DPU TARU</t>
  </si>
  <si>
    <t>12 bl</t>
  </si>
  <si>
    <t>1.03.02</t>
  </si>
  <si>
    <t>1.03.02.009</t>
  </si>
  <si>
    <t>Pembelian peralatan gedung kantor</t>
  </si>
  <si>
    <t>Tersedianya peralatan gedung kantor</t>
  </si>
  <si>
    <t>1.03.15</t>
  </si>
  <si>
    <t>Program Pembangunan Jalan dan Jembatan</t>
  </si>
  <si>
    <t>1.03.15.003</t>
  </si>
  <si>
    <t>Pembangunan Jalan</t>
  </si>
  <si>
    <t>Terlaksananya peningkatan dan pembangunan jalan</t>
  </si>
  <si>
    <t>Tersedianya prasarana jalan yang mantab dan memadai</t>
  </si>
  <si>
    <t>APBD1,APBD2,DAK</t>
  </si>
  <si>
    <t>PR1</t>
  </si>
  <si>
    <t>D5002</t>
  </si>
  <si>
    <t>Peningkatan Jalan Kalipang - Lodan Kec. Sarang</t>
  </si>
  <si>
    <t>D5003</t>
  </si>
  <si>
    <t>Peningkatan Jalan Dadapmulyo - Kalipang Kec. Sarang</t>
  </si>
  <si>
    <t>D5006</t>
  </si>
  <si>
    <t>Peningkatan Jalan Kendalagung - Mojokerto - Gunungmulyo Kec. Kragan</t>
  </si>
  <si>
    <t>D5007</t>
  </si>
  <si>
    <t>Peningkatan Jalan Samaran - Tempaling Kec. Pamotan</t>
  </si>
  <si>
    <t>D5008</t>
  </si>
  <si>
    <t>Peningkatan Jalan Mlagen - Pragen Kec. Pamotan</t>
  </si>
  <si>
    <t>D5009</t>
  </si>
  <si>
    <t>Peningkatan Jalan Pamotan - Jape Kec. Pamotan</t>
  </si>
  <si>
    <t>D5010</t>
  </si>
  <si>
    <t>Peningkatan Jalan Kepohagung - Kerep - Kunir Kec. Sulang</t>
  </si>
  <si>
    <t>D5011</t>
  </si>
  <si>
    <t>Peningkatan Jalan Korowelang - Rukem Kec. Sulang</t>
  </si>
  <si>
    <t>D5012</t>
  </si>
  <si>
    <t>Peningkatan Jalan Korowelang - Karangharjo - Kunir Kec. Sulang</t>
  </si>
  <si>
    <t>D5013</t>
  </si>
  <si>
    <t>Peningkatan Jalan Jatimudo - Karangharjo Kec. Sulang</t>
  </si>
  <si>
    <t>D5014</t>
  </si>
  <si>
    <t>Peningkatan Jalan Landoh - Seren (Cor) Kec. Sulang</t>
  </si>
  <si>
    <t>D5015</t>
  </si>
  <si>
    <t>Peningkatan Jalan Sekararum - Seren Kec. Sulang</t>
  </si>
  <si>
    <t>D5017</t>
  </si>
  <si>
    <t>Peningkatan Jalan Sumber - Polbayem - Grawan Kec. Sumber</t>
  </si>
  <si>
    <t>D5019</t>
  </si>
  <si>
    <t>Peningkatan Jalan Kedungasem - Tlogotunggal Kec. Sumber</t>
  </si>
  <si>
    <t>D5025</t>
  </si>
  <si>
    <t>Peningkatan Jalan Nganguk - Ngadem Kec. Rembang</t>
  </si>
  <si>
    <t>D5026</t>
  </si>
  <si>
    <t>Peningkatan ruas Jalan Sendangagung - Ngotet (cor) Kec. Rembang</t>
  </si>
  <si>
    <t>D5027</t>
  </si>
  <si>
    <t>Peningkatan ruas jalan Sendangwaru-Ngasinan-Kendalagung Kec. Kragan</t>
  </si>
  <si>
    <t>D5028</t>
  </si>
  <si>
    <t>Peningkatan Jalur Alternatif Kragan - Tegalmulyo - Plawangan Kec. Kragan</t>
  </si>
  <si>
    <t>D5029</t>
  </si>
  <si>
    <t>Peningkatan Jalan Sudan - Terjan (Cor) Kec. Kragan</t>
  </si>
  <si>
    <t>D5030</t>
  </si>
  <si>
    <t>Peningkatan Jalan Terjan - Sumurpule - Sumbergayam Kec. Kragan</t>
  </si>
  <si>
    <t>D5031</t>
  </si>
  <si>
    <t>Peningkatan Jalan Bulu Selatan Kec. Bulu</t>
  </si>
  <si>
    <t>D5036</t>
  </si>
  <si>
    <t>Peningkatan Jalan Kajar - Pasucen Kec. Gunem</t>
  </si>
  <si>
    <t>D5037</t>
  </si>
  <si>
    <t xml:space="preserve">Peningkatan Jalan Tegaldowo - Pasucen Kec. Gunem </t>
  </si>
  <si>
    <t>D5039</t>
  </si>
  <si>
    <t>Peningkatan Jalan Gunungsari - Sendangagung - Waru Kec. Kaliori</t>
  </si>
  <si>
    <t>D5043</t>
  </si>
  <si>
    <t>Peningkatan Jalan Desa Rendeng- Sumbermulyo - Pakis Kec. Sale</t>
  </si>
  <si>
    <t>D5048</t>
  </si>
  <si>
    <t>Pengaspalan Jalan Desa Tlogomojo - Desa Sridadi Kec. Rembang Kec. Rembang</t>
  </si>
  <si>
    <t>D5055</t>
  </si>
  <si>
    <t>Peningkatan jalan antar Desa Kendalagung-Desa Kragan Kec. Kragan Kec. Kragan</t>
  </si>
  <si>
    <t>D5056</t>
  </si>
  <si>
    <t>Peningkatan Jalan antar Desa Kragan - Desa Tegalmulyo Kec. Kragan Kec. Kragan</t>
  </si>
  <si>
    <t>D5057</t>
  </si>
  <si>
    <t>Peningkatan Jalan antar Desa Pandangan wetan - Desa Sumbergayam Kec. Kragan Kec. Kragan</t>
  </si>
  <si>
    <t>D5071</t>
  </si>
  <si>
    <t>Pengerasan Jalan Poros Desa Gambiran Kec. Sale</t>
  </si>
  <si>
    <t>D5073</t>
  </si>
  <si>
    <t>Pengerasan Jalan penghubung antar desa Logede Dk. Pandansili Ds. Krikilan Kec. Sumber Kec. Bulu</t>
  </si>
  <si>
    <t>D5082</t>
  </si>
  <si>
    <t>Pembangunan Jalan Rabat beton Dk. Gembris Sumbergirang - Desa Warugunung Kec. Pancur</t>
  </si>
  <si>
    <t>D5084</t>
  </si>
  <si>
    <t>Pembangunan Rabat Beton Desa Sendangasri - Gowak Kec. Lasem</t>
  </si>
  <si>
    <t>D5090</t>
  </si>
  <si>
    <t>Peningkatan dan Pelebaran Jalan Pulo-Sumberjo-Tasikagung Kec. Rembang</t>
  </si>
  <si>
    <t>D5091</t>
  </si>
  <si>
    <t>Aspal Jalan Pelemsari - Logede Kec. Sumber</t>
  </si>
  <si>
    <t>D5092</t>
  </si>
  <si>
    <t>Aspal Jalan Krikilan Logede Kec. Sumber</t>
  </si>
  <si>
    <t>D5093</t>
  </si>
  <si>
    <t>Aspal Jalan Tlogotunggal - Bogorejo Kec. Sumber</t>
  </si>
  <si>
    <t>D5094</t>
  </si>
  <si>
    <t>Peningkatan Jalan Poros Desa Sumberjo - Leteh Kec. Rembang</t>
  </si>
  <si>
    <t>D5095</t>
  </si>
  <si>
    <t>Pembangunan Trotoar di Kecamatan Pamotan Kec. Pamotan</t>
  </si>
  <si>
    <t>D5096</t>
  </si>
  <si>
    <t>Peningkatan Jalan Sidomulyo - Sambiyan Kec. Kaliori</t>
  </si>
  <si>
    <t>D5098</t>
  </si>
  <si>
    <t>Pembangunan Jalan Akses Puskesmas Sulang Kec. Sulang</t>
  </si>
  <si>
    <t>D5099</t>
  </si>
  <si>
    <t>Cor Beton Jalan Poros Desa Ronggomulyo Kec. Sumber</t>
  </si>
  <si>
    <t>D5100</t>
  </si>
  <si>
    <t>Aspal Jalan Grawan - Jadi Kec. Sumber</t>
  </si>
  <si>
    <t>D5101</t>
  </si>
  <si>
    <t>Aspal Jalan Randuagung-Sukorejo Kec. Sumber</t>
  </si>
  <si>
    <t>D5108</t>
  </si>
  <si>
    <t>Cor Jalan Sendangmulyo-sendang Kec. Kragan</t>
  </si>
  <si>
    <t>D0172</t>
  </si>
  <si>
    <t>Pengaspalan hotmix jalan Tanggul Warugunung - Criwik Kec. Pancur</t>
  </si>
  <si>
    <t>D0174</t>
  </si>
  <si>
    <t>Pengaspalan jalan poros Dukuh Pentil Desa Gunungsari - Desa Kuangsan Kec. Kaliori</t>
  </si>
  <si>
    <t>D0184</t>
  </si>
  <si>
    <t>Peningkatan jalan poros Desa Jambeyan - Desa Kenongo Kec. Sedan Kab. Rembang</t>
  </si>
  <si>
    <t>D0185</t>
  </si>
  <si>
    <t>Peningkatan jalan poros Sedan - Gesikan Kec. Sedan Kab. Rembang</t>
  </si>
  <si>
    <t>D0211</t>
  </si>
  <si>
    <t>Peningkatan jalan poros Ds. Kendalagung - Ds. Ngasinan Kec. Kragan</t>
  </si>
  <si>
    <t>D0215</t>
  </si>
  <si>
    <t>Pengaspalan jalan poros  Ds. Bogoharjo - Ds. Gunungsari Kec. Kaliori</t>
  </si>
  <si>
    <t>1.03.15.005</t>
  </si>
  <si>
    <t>Pembangunan Jembatan</t>
  </si>
  <si>
    <t>Terlaksananya pembangunan jembatan yang memadai</t>
  </si>
  <si>
    <t>Terciptanya prasarana jembatan yang lebih baik</t>
  </si>
  <si>
    <t>D0204</t>
  </si>
  <si>
    <t>Pembangunan jembatan Desa Rukem - Desa Sambongpayak Kec. Sulang</t>
  </si>
  <si>
    <t>D5060</t>
  </si>
  <si>
    <t>Pembangunan Jembatan antar Desa Jurangjero - Trahan Kec. Sluke</t>
  </si>
  <si>
    <t>D5081</t>
  </si>
  <si>
    <t>Pembangunan Jembatan Poros Desa Rukem Kec. Sulang Kec. Sulang</t>
  </si>
  <si>
    <t>D5097</t>
  </si>
  <si>
    <t>Rehab Jembatan Poros Desa Sambiyan Kec. Kaliori</t>
  </si>
  <si>
    <t>1.03.16</t>
  </si>
  <si>
    <t>Program Pembangunan Saluran Drainase/Gorong-Gorong</t>
  </si>
  <si>
    <t>1.03.16.003</t>
  </si>
  <si>
    <t>Pembangunan Saluran Drainase/Gorong-Gorong</t>
  </si>
  <si>
    <t>Pembangunan saluran drainase dan gorong-gorong</t>
  </si>
  <si>
    <t>Terlaksananya pembangunan saluran drainase dan gorong-gorong</t>
  </si>
  <si>
    <t>Pembangunan Drainase Jalan Desa Pacing - Candimulyo Kec.Sedan</t>
  </si>
  <si>
    <t>D5076</t>
  </si>
  <si>
    <t>Pembangunan Drainase Jalan Desa Kulutan - Desa Pragen Kec. Pamotan</t>
  </si>
  <si>
    <t>D5077</t>
  </si>
  <si>
    <t xml:space="preserve">Pembangunan Drainase Jalan Desa Trembes - Desa Dowan Kec. Gunem </t>
  </si>
  <si>
    <t>D5106</t>
  </si>
  <si>
    <t>Drainase Jalan Poros Bangunrejo-Bamban Kec. Pamotan</t>
  </si>
  <si>
    <t>D5034</t>
  </si>
  <si>
    <t>Pemeliharaan Jalan  Kab. Rembang</t>
  </si>
  <si>
    <t>D5046</t>
  </si>
  <si>
    <t>Perbaikan Jalan Desa Sidomulyo - Sambiyan Kec. Kaliori Kec. Kaliori</t>
  </si>
  <si>
    <t>D0159</t>
  </si>
  <si>
    <t>Pembangunan drainase pada jalan poros Desa Kepohagung - Desa Gegersimo Kec. Pamotan</t>
  </si>
  <si>
    <t>D0160</t>
  </si>
  <si>
    <t>Pembangunan drainase pada jalan poros Desa Sumbangrejo - Desa Kepohagung Kec. Pamotan</t>
  </si>
  <si>
    <t>D0161</t>
  </si>
  <si>
    <t>Pembangunan drainase pada jalan poros Desa Mlagen - Desa Joho Kec. Pamotan</t>
  </si>
  <si>
    <t>D0166</t>
  </si>
  <si>
    <t>D0167</t>
  </si>
  <si>
    <t xml:space="preserve">Pembangunan drainase pada ruas jalan Gunem -  Pamotan di Desa Gunem </t>
  </si>
  <si>
    <t>D0168</t>
  </si>
  <si>
    <t>Pembangunan talud dan drainase jalan poros Desa Sumbermulyo -Tengger - Bitingan, Kec. Sale</t>
  </si>
  <si>
    <t>D0169</t>
  </si>
  <si>
    <t>Pembangunan talud dan drainase pada jalan poros Desa Ukir - Desa Rendeng - Desa Pakis , Kec. Sale</t>
  </si>
  <si>
    <t>D0170</t>
  </si>
  <si>
    <t>Pembangunan drainase pada jalan poros Desa Samaran - Desa Pragen Kec. Pamotan.</t>
  </si>
  <si>
    <t>D0171</t>
  </si>
  <si>
    <t>Pembangunan talud dan drainase jalan poros Desa Pamotan - Desa Gambiran , Kec, Pamotan.</t>
  </si>
  <si>
    <t>D0176</t>
  </si>
  <si>
    <t>Pembangunan drainase jalan poros Desa Punjulharjo-Desa Kasreman Kec. Rembang</t>
  </si>
  <si>
    <t>D0177</t>
  </si>
  <si>
    <t>Pembangunan drainase pada jalan poros Desa Tireman - Desa Gedangan Kec. Rembang</t>
  </si>
  <si>
    <t>D0187</t>
  </si>
  <si>
    <t>Pembangunan drainase pada jalan jalur lingkar Kota Rembang</t>
  </si>
  <si>
    <t>D0191</t>
  </si>
  <si>
    <t>Pembangunan drainase pada jalan poros Desa Kuangsan- Dk. Mulo -  Ds. Gunungsari Kec.Kaliori</t>
  </si>
  <si>
    <t>D0192</t>
  </si>
  <si>
    <t>Pembangunan drainase pada jalan poros Ds.Randuagung - Ds.Sukorejo Kec.Sumber</t>
  </si>
  <si>
    <t>D0193</t>
  </si>
  <si>
    <t>Pembangunan drainase pada jalan poros Ds.Jadi - Dk.Bulaksempu Ds.Sumber Kec.Sumber</t>
  </si>
  <si>
    <t>D0194</t>
  </si>
  <si>
    <t>Pembangunan drainase pada jalan poros  Ds.Grawan - Ds.Tlogotunggal Kec.Sumber</t>
  </si>
  <si>
    <t>D0195</t>
  </si>
  <si>
    <t>Pembangunan drainase jalan poros Ds.Banggi - Ds.Sidomulyo Kec.Kaliori</t>
  </si>
  <si>
    <t>D0196</t>
  </si>
  <si>
    <t>Pembangunan drainase jalan poros Ds.Dresi Kulon - Ds.Sambiyan Kec.Kaliori</t>
  </si>
  <si>
    <t>D0198</t>
  </si>
  <si>
    <t>Pembangunan drainase pada jalan poros Desa Selopuro - Desa Kajar Kec Lasem.</t>
  </si>
  <si>
    <t>D0200</t>
  </si>
  <si>
    <t>Pembangunan drainase jalan poros  Desa Karasgede - Desa Karaskepoh Kec Lasem.</t>
  </si>
  <si>
    <t>D0201</t>
  </si>
  <si>
    <t>Pembangunan drainase pada jalan poros Desa Kasreman - Desa Punjulharjo Kec. Rembang</t>
  </si>
  <si>
    <t>D0202</t>
  </si>
  <si>
    <t>Pembangunan drainase pada jalan poros Desa Padaran - Desa Tireman Kec. Rembang</t>
  </si>
  <si>
    <t>D0206</t>
  </si>
  <si>
    <t>Pembangunan drainase pada jalan poros Desa Karasgede - Desa Doropayung Kecamatan Pancur</t>
  </si>
  <si>
    <t>D0209</t>
  </si>
  <si>
    <t>Pembangunan drainase pada jalan poros Desa Sendangasri - Desa Gowak Kecamatan Lasem</t>
  </si>
  <si>
    <t>D0210</t>
  </si>
  <si>
    <t>Pembangunan drainase pada jalan poros Desa Ngemplak - Desa Selopuro Kecamatan Lasem</t>
  </si>
  <si>
    <t>D0214</t>
  </si>
  <si>
    <t>Pembangunan drainase jalan PUK Ds. Babatan - Ds. Pengkol Kec. Kaliori</t>
  </si>
  <si>
    <t>D0218</t>
  </si>
  <si>
    <t>Pembangunan drainase pada jalan poros  Desa Sumbermulyo - Desa Gonggang Kec. Sarang</t>
  </si>
  <si>
    <t>D0220</t>
  </si>
  <si>
    <t>Pembangunan drainase pada jalan poros  Desa Lodan Wetan - Desa Bonjor Kec. Sarang</t>
  </si>
  <si>
    <t>D0222</t>
  </si>
  <si>
    <t>Pembangunan drainase ruas jalan poros  Desa Babaktulung - Desa Dadapmulyo Kec. Sarang</t>
  </si>
  <si>
    <t>D0224</t>
  </si>
  <si>
    <t>Pembangunan drainase dan talud jalan poros Ds. Kaliombo - Ds. Sudo Kec. Sulang</t>
  </si>
  <si>
    <t>D0229</t>
  </si>
  <si>
    <t xml:space="preserve">Pembangunan drainase pada jalan poros  Desa Sedan - Desa Gesikan, Kec.Sedan </t>
  </si>
  <si>
    <t>D0231</t>
  </si>
  <si>
    <t>Pembangunan darinase jalan poros Desa Pacing - Desa Bangunrejo Kec. Pamotan</t>
  </si>
  <si>
    <t>Program Pembangunan Turap/Talud/Bronjong</t>
  </si>
  <si>
    <t>01.03.17.03</t>
  </si>
  <si>
    <t>Pembangunan Turap/Talud/Bronjong</t>
  </si>
  <si>
    <t>D0165</t>
  </si>
  <si>
    <t>Pembangunan talud pada jalan poros Desa Ngemplakrejo - Desa Tempaling Kec. Pamotan</t>
  </si>
  <si>
    <t>D0175</t>
  </si>
  <si>
    <t>Pembangunan talud pada jalan poros Desa Banggi - Desa Pengkol Kec. Kaliori</t>
  </si>
  <si>
    <t>D0178</t>
  </si>
  <si>
    <t>Pembangunan talud pada jalan poros Ds. Sumbermulyo - Ds. Gunungmulyo Kec. Sarang</t>
  </si>
  <si>
    <t>D0179</t>
  </si>
  <si>
    <t>Pembangunan talud pada  jalan poros Ds. Gunungmulyo Kec. Sarang - Ds. Mojokerto Kec. Kragan</t>
  </si>
  <si>
    <t>D0181</t>
  </si>
  <si>
    <t>Pembangunan talud pada jalan poros Desa Tanjung Kec. Sulang - Desa Lambangan Wetan Kec. Bulu</t>
  </si>
  <si>
    <t>D0186</t>
  </si>
  <si>
    <t>Pembangunan talud pada jalan poros Ds.Rendeng - Ds.Pakis Kec.Sale</t>
  </si>
  <si>
    <t>D0203</t>
  </si>
  <si>
    <t>Pembangunan talud pada jalan poros Desa Sulang - Desa Jatimudo Kec. Sulang</t>
  </si>
  <si>
    <t>D0205</t>
  </si>
  <si>
    <t>Pembangunan talud pada jalan poros Desa Bogorame - Desa Landoh Kec. Sulang</t>
  </si>
  <si>
    <t>D0208</t>
  </si>
  <si>
    <t>Pembangunan talud pada jalan poros Desa Selopuro - Desa Sendangcoyo Kecamatan Lasem</t>
  </si>
  <si>
    <t>D0219</t>
  </si>
  <si>
    <t>Pembangunan talud pada jalan poros  Desa Nglojo- Desa Gunungmulyo Kec. Sarang</t>
  </si>
  <si>
    <t>D0207</t>
  </si>
  <si>
    <t>Pembangunan tebing pada  jalan poros Desa Kedung - Desa Johogunung Kecamatan Pancur</t>
  </si>
  <si>
    <t>D0221</t>
  </si>
  <si>
    <t>Pembangunan talud ruas jalan poros  Desa Pelang - Desa Gilis Kec. Sarang</t>
  </si>
  <si>
    <t>D0230</t>
  </si>
  <si>
    <t>Pembangunan talud jalan poros Desa Bogorejo - Desa Dadapan Kec. Sedan</t>
  </si>
  <si>
    <t>1.03.18</t>
  </si>
  <si>
    <t>Program Rehabilitasi/Pemeliharaan Jalan dan Jembatan</t>
  </si>
  <si>
    <t>1.03.18.003</t>
  </si>
  <si>
    <t>Rehabilitasi/Pemeliharaan Jalan</t>
  </si>
  <si>
    <t>Terlaksananya pemeliharaan jalan kabupaten Rembang</t>
  </si>
  <si>
    <t>Terpeliharanya seluruh ruas jalan beserta sarana dan prasarananya dalam kondisi baik dan layak untuk kelas jalan kabupaten</t>
  </si>
  <si>
    <t>APBD1,APBD2,DAK,APBN</t>
  </si>
  <si>
    <t>D0182</t>
  </si>
  <si>
    <t>Pemeliharaan jalan poros Ds. Segoromulyo Kec. Pamotan  - Desa Kunir Kec. Sulang</t>
  </si>
  <si>
    <t>D0183</t>
  </si>
  <si>
    <t xml:space="preserve">Pemeliharaan jalan poros Desa Pakis - Desa Ukir Kec. Sale  </t>
  </si>
  <si>
    <t>D0213</t>
  </si>
  <si>
    <t>Pemeliharaan jalan poros Desa Mondoteko - Desa Kedungrejo Kecamatan Rembang</t>
  </si>
  <si>
    <t>1.03.18.004</t>
  </si>
  <si>
    <t>Terlaksananya pemeliharaan jembatan Kabupaten Rembang</t>
  </si>
  <si>
    <t>Terpeliharanya seluruh ruas jembatan beserta sarana dan prasarananya dalam kondisi baik dan layak untuk kelas jembatan</t>
  </si>
  <si>
    <t>Penataan/Pemeliharaan Trotoar</t>
  </si>
  <si>
    <t>D5033</t>
  </si>
  <si>
    <t>Peningkatan Trotoar Dalam Kota</t>
  </si>
  <si>
    <t>Program Rehabilitasi/Pemeliharaan Turap/Talud/Bronjong</t>
  </si>
  <si>
    <t>01.03.19.03</t>
  </si>
  <si>
    <t>Rehabilitasi/Pemeliharaan Turap/Talud/Bronjong</t>
  </si>
  <si>
    <t>D5045</t>
  </si>
  <si>
    <t>Pembangunan Talud Jalan penghubung Desa Bogoharjo - Banyudono Kec. Kaliori Kec. Kaliori</t>
  </si>
  <si>
    <t>D5049</t>
  </si>
  <si>
    <t>Pembangunan Talud Jalan penghubung Desa Kumendung Kec. Rembang Kec. Rembang</t>
  </si>
  <si>
    <t>D5050</t>
  </si>
  <si>
    <t>Pembangunan Talud Desa Sridadi - Padaran Kec. Rembang</t>
  </si>
  <si>
    <t>D5051</t>
  </si>
  <si>
    <t>Pembangunan Talud Desa Kasreman - Punjulharjo Kec. Rembang Kec. Rembang</t>
  </si>
  <si>
    <t>D5053</t>
  </si>
  <si>
    <t>Pembangunan Talud Poros Desa Wuwur Kec. Pancur Kec. Pancur</t>
  </si>
  <si>
    <t>D5054</t>
  </si>
  <si>
    <t>Makadam dan Talud jalan penghubung Desa Doropayung-Jeruk Kec. Pancur Kec. Pancur</t>
  </si>
  <si>
    <t>D5058</t>
  </si>
  <si>
    <t>Pembangunan Talud Jalan poros Desa Labuhan - Bendo Kec. Sluke</t>
  </si>
  <si>
    <t>D5059</t>
  </si>
  <si>
    <t>Pembangunan Talud Jalan Poros Desa Sluke - Desa Langgar Kec. Sluke Kec. Sluke</t>
  </si>
  <si>
    <t>D5061</t>
  </si>
  <si>
    <t>Pembangunan Talud Jalan poros Desa Labuhan - Sumbersari Kec. Sluke Kec. Sluke</t>
  </si>
  <si>
    <t>D5062</t>
  </si>
  <si>
    <t>Pembangunan Talud Jalan poros Desa Sanetan - Desa Gowak, Kec. Sluke Kec. Sluke</t>
  </si>
  <si>
    <t>D5063</t>
  </si>
  <si>
    <t>Pembangunan Talud Jalan poros Desa Menoro - Desa Kenongo Kec. Sedan Kec. Sedan</t>
  </si>
  <si>
    <t>D5064</t>
  </si>
  <si>
    <t>Pembangunan Talud jalan poros Desa Pacing - Candimulyo Kec. Sedan Kec. Sedan</t>
  </si>
  <si>
    <t>D5065</t>
  </si>
  <si>
    <t>Pembangunan Tebing jalan poros Desa Sedan - Gesikan Kec. Sedan Kec. Sedan</t>
  </si>
  <si>
    <t>D5066</t>
  </si>
  <si>
    <t>Pembangunan Talud jalan raya Gandrirojo - Sedan Kec. Sedan Kec. Sedan</t>
  </si>
  <si>
    <t>D5068</t>
  </si>
  <si>
    <t>Pembangunan Talud Jalan Ngablak - Mrayun Kec. Sale Kec. Sale</t>
  </si>
  <si>
    <t>D5069</t>
  </si>
  <si>
    <t>Pembangunan Talud Jalan Ukir - Gambiran Kec. Sale</t>
  </si>
  <si>
    <t>D5070</t>
  </si>
  <si>
    <t>Pembangunan Talud jalan Desa Rendeng - Pakis Kec. Sale Kec. Sale</t>
  </si>
  <si>
    <t>D5072</t>
  </si>
  <si>
    <t>Pembangunan Talud Jalan Desa Segoromulyo - Sendangagung Kec. Sale</t>
  </si>
  <si>
    <t>D5074</t>
  </si>
  <si>
    <t>Pembangunan Talud Jalan Antar Desa Polbayem - ds Sumber Kec. Sumber</t>
  </si>
  <si>
    <t>D5075</t>
  </si>
  <si>
    <t>Pembangunan Talud Jalan Antar Desa Sekarsari-Wiroto Kec. Sumber Kec. Sumber</t>
  </si>
  <si>
    <t>D5078</t>
  </si>
  <si>
    <t xml:space="preserve">Pembangunan Talud Jalan Desa Suntri - Desa Tegaldowo Kec. Gunem </t>
  </si>
  <si>
    <t>D5079</t>
  </si>
  <si>
    <t>Pembangunan Talud Desa Korowelang - Karangharjo Kec. Sulang Kec. Sulang</t>
  </si>
  <si>
    <t>D5080</t>
  </si>
  <si>
    <t>Pembangunan Talud Desa Rukem-Pomahan Kec. Gunem Kec. Gunem</t>
  </si>
  <si>
    <t>D5103</t>
  </si>
  <si>
    <t>Tebing Jalan Desa Criwik-wuwur Kec. Pancur</t>
  </si>
  <si>
    <t>D5104</t>
  </si>
  <si>
    <t>Pembangunan Talud dan Rabat Beton jalan Poros ds, Ngroto Kec. pancur</t>
  </si>
  <si>
    <t>1.03.22</t>
  </si>
  <si>
    <t>Program Pembangunan Sistem Informasi/Data Base Jalan dan Jembatan</t>
  </si>
  <si>
    <t>1.03.22.001</t>
  </si>
  <si>
    <t>Penyusunan Sistem Informasi/Data Base Jalan</t>
  </si>
  <si>
    <t>Data jaringan jalan kabupaten terbaru</t>
  </si>
  <si>
    <t>Tersedianya Data jaringan jalan kabupaten terbaru</t>
  </si>
  <si>
    <t>1.03.23</t>
  </si>
  <si>
    <t>Program Peningkatan Sarana dan Prasarana Kebinamargaan</t>
  </si>
  <si>
    <t>D5035</t>
  </si>
  <si>
    <t>1.03.23.004</t>
  </si>
  <si>
    <t>Pengadaan Alat-Alat Berat</t>
  </si>
  <si>
    <t>Terciptanya pengadaan alat-alat berat dan laborat kebinamargaan</t>
  </si>
  <si>
    <t>Tersedianya alat-alat berat dan laborat kebinamargaan</t>
  </si>
  <si>
    <t>1.03.23.006</t>
  </si>
  <si>
    <t>Pengadaan Alat-Alat Ukur dan Bahan Laboratorium Kebinamargaan</t>
  </si>
  <si>
    <t>Alat-alat ukur untuk pengetesan jalan/kebinamargaan</t>
  </si>
  <si>
    <t>Tersedianya alat ukur untuk pengetesan jalan/kebinamargaan</t>
  </si>
  <si>
    <t>1.03.24</t>
  </si>
  <si>
    <t>Program Pengembangan dan Pengelolaan Jaringan Irigasi, Rawa dan Jaringan Pengairan Lainnya</t>
  </si>
  <si>
    <t>1.03.24.010</t>
  </si>
  <si>
    <t>Terlaksananya pemeliharaan jaringan irigasi</t>
  </si>
  <si>
    <t>Meningkatnya efisiensi jaringan irigasi</t>
  </si>
  <si>
    <t>1.03.24.014</t>
  </si>
  <si>
    <t>Rehabilitasi/Pemeliharaan Normalisasi Saluran Sungai</t>
  </si>
  <si>
    <t>D5044</t>
  </si>
  <si>
    <t>Normalisasi Sungai Desa Dresi Kulon - Dresi Wetan Kec. Kaliori Kec. Kaliori</t>
  </si>
  <si>
    <t>D5083</t>
  </si>
  <si>
    <t>Pembangunan Tebing Sungai Patihan Jalur utara Desa Ngemplak Kec. Lasem Kec. Lasem</t>
  </si>
  <si>
    <t>D5102</t>
  </si>
  <si>
    <t>Pembangunan Tebing Sungai Ngemplak Kec. Lasem</t>
  </si>
  <si>
    <t>D5105</t>
  </si>
  <si>
    <t>Normalisasi Sungai Mudal Kec. Pamotan</t>
  </si>
  <si>
    <t>D5107</t>
  </si>
  <si>
    <t>Pembangunan Tebing Sungai Ds. Narukan Kec. Kragan</t>
  </si>
  <si>
    <t>1.03.26</t>
  </si>
  <si>
    <t>Program Pengembangan, Pengelolaan, dan Konservasi Sungai, danau dan Sumber Daya Air Lainnya</t>
  </si>
  <si>
    <t>1.03.26.002</t>
  </si>
  <si>
    <t>Pemeliharaan dan Rehabilitasi Embung, dan Bangunan Penampung Air Lainnya</t>
  </si>
  <si>
    <t>Terlaksananya pemeliharaan dan rehabilitasi embung dan bangunan penampung air lainnya</t>
  </si>
  <si>
    <t>Terwujudnya sarana sumber daya air embung dan bangunan penampung air lainnya</t>
  </si>
  <si>
    <t>APBD1,DAK</t>
  </si>
  <si>
    <t>D0188</t>
  </si>
  <si>
    <t>Normalisasi sungai Desa  Dresi Kulon-Desa Dresi Wetan Kec.Kaliori</t>
  </si>
  <si>
    <t>D0189</t>
  </si>
  <si>
    <t>Normalisasi sungai Desa Dresi Wetan - Desa Babadan Kec.Kaliori</t>
  </si>
  <si>
    <t>D0190</t>
  </si>
  <si>
    <t>Normalisasi sungai Desa Dresi Kulon - Desa Mojowarno Kec.Kaliori</t>
  </si>
  <si>
    <t>D0217</t>
  </si>
  <si>
    <t>Normalisasi dan talud sungai Randugunting Kec. Kaliori</t>
  </si>
  <si>
    <t>D0199</t>
  </si>
  <si>
    <t>Normalisasi anak sungai Karasgede Desa Karasgede Kec. Lasem</t>
  </si>
  <si>
    <t>D0223</t>
  </si>
  <si>
    <t>Normalisasi sungai antar Desa Babaktulung - Desa Sendangmulyo Kec.Sarang</t>
  </si>
  <si>
    <t>1.03.26.09</t>
  </si>
  <si>
    <t>Pemeliharaan dan Rehabilitasi Embung dan Bangunan Penampung Air Lainnya</t>
  </si>
  <si>
    <t>D5040</t>
  </si>
  <si>
    <t>Embung Desa Banggi Kec. Kaliori</t>
  </si>
  <si>
    <t>D5041</t>
  </si>
  <si>
    <t xml:space="preserve">Embung Desa Kuangsan Kec. Kaliori </t>
  </si>
  <si>
    <t>D5042</t>
  </si>
  <si>
    <t xml:space="preserve">Embung Desa Sidomulyo Kec. Kaliori </t>
  </si>
  <si>
    <t>D5087</t>
  </si>
  <si>
    <t>Pembangunan Embung Tlogomojo Kec. Rembang</t>
  </si>
  <si>
    <t>D5088</t>
  </si>
  <si>
    <t>Pembangunan Embung Gesikan Kec. Sedan</t>
  </si>
  <si>
    <t>D5089</t>
  </si>
  <si>
    <t>Pembangunan Embung Jambean Kec. Sedan</t>
  </si>
  <si>
    <t>Program Pengembangan Kinerja Pengelolaan Air Minum dan Air Limbah</t>
  </si>
  <si>
    <t>1.03.42</t>
  </si>
  <si>
    <t>Program Rehabilitasi/Pemeliharaan Saluran Drainase Gorong-Gorong</t>
  </si>
  <si>
    <t>1.03.42.001</t>
  </si>
  <si>
    <t>Pemeliharaan Saluran Drainase/Gorong-Gorong</t>
  </si>
  <si>
    <t>Pemeliharaan Saluran Kabupaten Rembang</t>
  </si>
  <si>
    <t>Terpeliharanya saluran Kabupaten Rembang</t>
  </si>
  <si>
    <t>D5047</t>
  </si>
  <si>
    <t>Normalisasi Saluran Jl. MH Tamrin Kec. Rembang Kec. Rembang</t>
  </si>
  <si>
    <t>D0180</t>
  </si>
  <si>
    <t>Normalisasi drainase pada jalan poros Ds. Pacing Kec. Sedan - Ds. Bangunrejo Kec. Pamotan</t>
  </si>
  <si>
    <t>1.03.43</t>
  </si>
  <si>
    <t>Program Perencanaan Tata Ruang</t>
  </si>
  <si>
    <t>1.03.43.008</t>
  </si>
  <si>
    <t>Penyusunan Rancangan Peraturan Daerah Tentang RTRW</t>
  </si>
  <si>
    <t>Rancangan Perda RTRW Kab. Rembang</t>
  </si>
  <si>
    <t>Tersedianya Rancangan Perda RTRW Kab. Rembang</t>
  </si>
  <si>
    <t>1.03.43.016</t>
  </si>
  <si>
    <t>Penyusunan Naskah Akademis (NA) rancangan perda RTRW</t>
  </si>
  <si>
    <t>1.03.43.017</t>
  </si>
  <si>
    <t>Penyusunan KLHS rancangan perda RTRW</t>
  </si>
  <si>
    <t>05 DINPERKIM</t>
  </si>
  <si>
    <t>1.04.02</t>
  </si>
  <si>
    <t>meningkatnya jumlah sarana dan prasarana</t>
  </si>
  <si>
    <t>1.04.02.013</t>
  </si>
  <si>
    <t>1.04.02.010</t>
  </si>
  <si>
    <t>terlaksananya pengadaan perlengkapan dan peralatan kantor dan rumah tangga</t>
  </si>
  <si>
    <t>tercukupinya perlengkapan dan peralatan kantor dan rumah tangga</t>
  </si>
  <si>
    <t>1.04.02.045</t>
  </si>
  <si>
    <t>1.04 . 22 . 01</t>
  </si>
  <si>
    <t>Pembangunan Tugu PKK</t>
  </si>
  <si>
    <t>Terbangunnya Tugu PKK</t>
  </si>
  <si>
    <t>tugu pkk</t>
  </si>
  <si>
    <t>penurunan luas kawasan kumuh</t>
  </si>
  <si>
    <t>2,80%</t>
  </si>
  <si>
    <t>1.04.18</t>
  </si>
  <si>
    <t>Program Pengelolaan Areal Pemakaman</t>
  </si>
  <si>
    <t>1.04.18.001</t>
  </si>
  <si>
    <t>Pembangunan Sarana dan Prasarana Pemakaman</t>
  </si>
  <si>
    <t>peningkatan sarana prasarana makam</t>
  </si>
  <si>
    <t>Prasarana jalan dalam pemakaman</t>
  </si>
  <si>
    <t>4000 m</t>
  </si>
  <si>
    <t>Meningkatnya prasarana dalam areal pemakaman</t>
  </si>
  <si>
    <t>D0255</t>
  </si>
  <si>
    <t xml:space="preserve">Pembangunan pagar makam KANTUN Kelurahan Magersari, Kec. Rembang </t>
  </si>
  <si>
    <t>1.04.18.002</t>
  </si>
  <si>
    <t>Pengelolaan Areal Pemakaman</t>
  </si>
  <si>
    <t>Pelayanan areal makam (ijin kubur dll)</t>
  </si>
  <si>
    <t>Meningkatnya pelayanan penggunaan makam</t>
  </si>
  <si>
    <t>D0274</t>
  </si>
  <si>
    <t>Penataan lingkungan makam TPU Kodin Kelurahan Magersari Kec. Rembang</t>
  </si>
  <si>
    <t>1.04.19</t>
  </si>
  <si>
    <t>Program Pengembangan Perumahan dan Kawasan Permukiman</t>
  </si>
  <si>
    <t>1.04.19.001</t>
  </si>
  <si>
    <t>Penataan Lingkungan Permukiman</t>
  </si>
  <si>
    <t>Penataan lingkungan permukiman kumuh perkotaan</t>
  </si>
  <si>
    <t>2 kecamatan</t>
  </si>
  <si>
    <t>Pengurangan lingkungan permukiman kumuh</t>
  </si>
  <si>
    <t>D8002</t>
  </si>
  <si>
    <t>Penataan Lingkungan Pemukiman di Kartika Bhayangkari Residence di Desa Kabongan Kidul, Kec. Rembang</t>
  </si>
  <si>
    <t>1.04.19.002</t>
  </si>
  <si>
    <t>Penataan Lingkungan Permukiman Penduduk Perdesaaan</t>
  </si>
  <si>
    <t>Menurunkan luas kawasan kumuh</t>
  </si>
  <si>
    <t>Berkurangnya luas kawasan kumuh</t>
  </si>
  <si>
    <t>Penurunan luas kawasan kumuh</t>
  </si>
  <si>
    <t>D0240</t>
  </si>
  <si>
    <t>Pembangunan talud jalan poros Desa Pragen - Desa Ngemplakrejo Kec. Pamotan</t>
  </si>
  <si>
    <t>D0241</t>
  </si>
  <si>
    <t>Pengaspalan jalan poros Desa Mlagen - Desa Joho Kec. Pamotan</t>
  </si>
  <si>
    <t>D0243</t>
  </si>
  <si>
    <t>Pembangunan drainase pada jalan poros Desa Mlagen - Desa Jetak Kec. Pamotan</t>
  </si>
  <si>
    <t>D0245</t>
  </si>
  <si>
    <t>Pembangunan talud pada jalan poros Desa Tempaling - Desa Sumbangrejo Kec. Pamotan</t>
  </si>
  <si>
    <t>D0246</t>
  </si>
  <si>
    <t>Pembangunan talud pada jalan poros Desa Segoromulyo Dk. Pajek  Kec. Pamotan</t>
  </si>
  <si>
    <t>D0247</t>
  </si>
  <si>
    <t>Pembangunan talud pada jalan poros Desa Sendangagung Dk. Mbendol - Desa  Gegersimo Kec. Pamotan</t>
  </si>
  <si>
    <t>D0248</t>
  </si>
  <si>
    <t>Pembangunan drainase pada jalan poros Desa  Gegersimo - Desa Japerejo Kec. Pamotan</t>
  </si>
  <si>
    <t>D0251</t>
  </si>
  <si>
    <t>Pembangunan talud pada jalan poros antar Desa Mrayun - Desa Jinanten - Desa Tahunan , Kec. Sale</t>
  </si>
  <si>
    <t>D0252</t>
  </si>
  <si>
    <t xml:space="preserve">Pembangunan jalan Dk. Kedungdoro Kelurahan Leteh, Kec Rembang </t>
  </si>
  <si>
    <t>D0253</t>
  </si>
  <si>
    <t xml:space="preserve">Pembangunan drainase pada Rw 01 Kelurahan Magersari </t>
  </si>
  <si>
    <t>D0254</t>
  </si>
  <si>
    <t xml:space="preserve">Pengaspalan jalan Kelurahan Magersari </t>
  </si>
  <si>
    <t>D0256</t>
  </si>
  <si>
    <t>Pembangunan talud jalan Warugunung - Pancur</t>
  </si>
  <si>
    <t>D0258</t>
  </si>
  <si>
    <t>Pembangunan drainase Desa Selopuro - Desa Sendangcoyo Kec. Lasem</t>
  </si>
  <si>
    <t>D0259</t>
  </si>
  <si>
    <t>Pembangunan tebing jalan poros Sambong Gede Ds. Warugunung-DK. Gunung Kendil Desa Pancur</t>
  </si>
  <si>
    <t>D0261</t>
  </si>
  <si>
    <t>Pembangunan talud pada jalan poros Dukuh Jambu Desa Krikilan - Dukuh Gogik Desa Ronggomulyo Kec. Sumber</t>
  </si>
  <si>
    <t>D0264</t>
  </si>
  <si>
    <t>Pembangunan talud pada  jalan poros Desa Polbayem - Dukuh Padas Desa Jatihadi Kec. Sumber</t>
  </si>
  <si>
    <t>D0265</t>
  </si>
  <si>
    <t>Pengaspalan jalan poros Desa Polbayem - Dukuh Padas Desa Jatihadi Kec. Sumber</t>
  </si>
  <si>
    <t>D0267</t>
  </si>
  <si>
    <t>Pengaspalan jalan poros Dukuh Kedungwatu Desa Kedungasem Kec. Sumber - Dukuh Gingsir Desa Sidomulyo Kec. Kaliori</t>
  </si>
  <si>
    <t>D0268</t>
  </si>
  <si>
    <t>Pembangunan talud pada jalan poros Dukuh Sering Desa Randu Agung - Dukuh Jurang Jero Desa Sukorejo Kec. Sumber</t>
  </si>
  <si>
    <t>D0269</t>
  </si>
  <si>
    <t>Pengaspalan jalan poros Dukuh Sering Desa Randu Agung - Dukuh Jurang Jero Desa Sukorejo Kec. Sumber</t>
  </si>
  <si>
    <t>D0270</t>
  </si>
  <si>
    <t>Pembangunan talud pada jalan poros Dukuh Ngumpleng Desa Gunungsari Kec. Kaliori - Desa Waru Kec. Rembang</t>
  </si>
  <si>
    <t>D0271</t>
  </si>
  <si>
    <t>Pembangunan drainase pada jalan poros Desa Karangsari Kec. Sulang - Desa Sukorejo Kec. Sumber</t>
  </si>
  <si>
    <t>D0275</t>
  </si>
  <si>
    <t>Pembangunan talud pada jalan poros Desa Sambiroto Kec. Sedan  - Desa Lodankulon Kec. Sarang</t>
  </si>
  <si>
    <t>D0276</t>
  </si>
  <si>
    <t>Pembangunan talud pada jalan poros Ds. Pragen - Ds. Samaran Kec. Pamotan</t>
  </si>
  <si>
    <t>D0277</t>
  </si>
  <si>
    <t>Pembangunan talud pada jalan poros Desa Sumberagung (Dukuh Gembul) Kec. Pancur - Desa Sumberejo Kec. Pamotan</t>
  </si>
  <si>
    <t>D0278</t>
  </si>
  <si>
    <t>Peningkatan jalan hotmix lingkungan RT 02 RW 03 Kelurahan Letah Kec. Rembang</t>
  </si>
  <si>
    <t>D0279</t>
  </si>
  <si>
    <t>Pembangunan talud pada jalan poros Ds. Gunungsari (Dukuh Pendem) - Ds. Sendangagung Kec. Kaliori</t>
  </si>
  <si>
    <t>D0280</t>
  </si>
  <si>
    <t>Pembangunan drainase pada jalan poros Ds. Nglojo - Ds. Jambangan Kec. Sarang</t>
  </si>
  <si>
    <t>D0281</t>
  </si>
  <si>
    <t>Pembangunan drainase pada jalan poros Dukuh Gundi Kulon Ds. Kedungrejo - Ds. Ngadem Kec. Rembang</t>
  </si>
  <si>
    <t>D0282</t>
  </si>
  <si>
    <t>Peningkatan jalan poros antar Desa Lambangan Wetan - Desa Ngulaan Kec. Bulu</t>
  </si>
  <si>
    <t>D0283</t>
  </si>
  <si>
    <t>Pembangunan Talud jalan poros antar Desa Lambangan Wetan Kec. Bulu sampai dengan Desa Kemadu Kec. Sulang</t>
  </si>
  <si>
    <t>D0284</t>
  </si>
  <si>
    <t>Pembangunan talud pada jalan poros Desa Ngulaan - Desa Lambangan Wetan Kec. Bulu</t>
  </si>
  <si>
    <t>D0285</t>
  </si>
  <si>
    <t>Pemeliharaan jalan poros Ds. Bitingan Kec. Sale - Desa Suntri Kec. Gunem</t>
  </si>
  <si>
    <t>D0286</t>
  </si>
  <si>
    <t>Pembangunan talud pada  jalan poros Desa Sumbangrejo - Desa Tempaling Kec. Pamotan</t>
  </si>
  <si>
    <t>D0287</t>
  </si>
  <si>
    <t>Pembangunan talud jalan poros Desa Tempaling - Desa Joho Kec. Pamotan</t>
  </si>
  <si>
    <t>D0288</t>
  </si>
  <si>
    <t>Pemeliharaan jalan poros Desa Pangkalan - Desa Sluke</t>
  </si>
  <si>
    <t>D0289</t>
  </si>
  <si>
    <t>Pembangunan talud jalan poros Desa Trahan - Desa Pangkalan Kec. Sluke</t>
  </si>
  <si>
    <t>D0290</t>
  </si>
  <si>
    <t>Peningkatan jalan poros Ds. Kabongan Kidul - Ds. Mondoteko Kec.Rembang</t>
  </si>
  <si>
    <t>D0291</t>
  </si>
  <si>
    <t>Rehabilitasi drainase pada jalan poros Ds. Kabongan Kidul-Ds. Mondoteko Kec.Rembang</t>
  </si>
  <si>
    <t>D0296</t>
  </si>
  <si>
    <t>Pembanguanan drainase JL. Lasem - Jatirogo Desa Pohlandak Kec Pancur</t>
  </si>
  <si>
    <t>D0298</t>
  </si>
  <si>
    <t>Pembangunan talud jalan poros Desa Woro kec. Kragan</t>
  </si>
  <si>
    <t>D0299</t>
  </si>
  <si>
    <t>Pembangunan drainase pada jalan poros Desa Punjulharjo  -  Desa Tritunggal Kec. Rembang</t>
  </si>
  <si>
    <t>D0300</t>
  </si>
  <si>
    <t>Pembangunan rabat beton jalan poros Desa Pinggir Pantai Pandangan Wetan Kec. Kragan</t>
  </si>
  <si>
    <t>D0301</t>
  </si>
  <si>
    <t>Pembangunan drainase RT 01 RW 02 Desa Pangkalan Kec. Sluke</t>
  </si>
  <si>
    <t>D0302</t>
  </si>
  <si>
    <t>Pembangunan drainase jalan poros Desa Sumurtawang Kec. Kragan</t>
  </si>
  <si>
    <t>D0303</t>
  </si>
  <si>
    <t>Pembangunan rabat beton RT 04 RW 02 Desa Kendalagung Kec. Kragan</t>
  </si>
  <si>
    <t>Peningkatan Jalan Permukiman Perumahan Puri Mondoteko Puri Utara 4 RT 8/5 Rembang</t>
  </si>
  <si>
    <t>D0304</t>
  </si>
  <si>
    <t>Pembangunan talud pada jalan poros Desa Kadiwono  - Desa Mantingan Kec. Bulu</t>
  </si>
  <si>
    <t>D0305</t>
  </si>
  <si>
    <t>Pembangunan talud jalan poros Ds. Labuhan kidul- Ds. Sendangmulyo Kec. Sluke</t>
  </si>
  <si>
    <t>D0307</t>
  </si>
  <si>
    <t>Pembangunan talud jalan poros Ds. Sumbergayam - Desa Sumurpule Kec. Kragan</t>
  </si>
  <si>
    <t>D0308</t>
  </si>
  <si>
    <t>Pengerasan jalan tembus Dk. Srambit - Dk. Jurang Desa Woro Kec. Kragan</t>
  </si>
  <si>
    <t>D0313</t>
  </si>
  <si>
    <t>Peningkatan jalan poros Dukuh Rumbut Malang Desa Kabongan Kidul - Makam Pahlawan Desa Sidowayah Kec. Rembang</t>
  </si>
  <si>
    <t>D0314</t>
  </si>
  <si>
    <t xml:space="preserve">PLP Kelurahan Leteh Kec. Rembang  </t>
  </si>
  <si>
    <t>D0315</t>
  </si>
  <si>
    <t>Pembangunan drainase dan jalan setapak RT 04 RW 02 Kelurahan Sidowayah Kec. Rembang</t>
  </si>
  <si>
    <t>D0316</t>
  </si>
  <si>
    <t>Pembangunan drainase pada jalan poros Ds Weton - Ds Turusgede Kec. Rembang</t>
  </si>
  <si>
    <t>D0317</t>
  </si>
  <si>
    <t>Pengaspalan jalan poros Ds. Polbayem - Dk Jatigenuk Kec. Sumber</t>
  </si>
  <si>
    <t>D0318</t>
  </si>
  <si>
    <t>Pengaspalan jalan poros Ds. Sukoharjo Kec. Sumber - Dk Gobok Ds. Gunungsari Kec. Kaliori</t>
  </si>
  <si>
    <t>D0319</t>
  </si>
  <si>
    <t>Pembangunan talud Ruas jalan poros  Desa  Kalipang - Desa Dadapmulyo Kec. Sarang</t>
  </si>
  <si>
    <t>D0320</t>
  </si>
  <si>
    <t xml:space="preserve">Pembangunan drainase dan talud jalan poros Dk. Kajen Ds. Tanjung Kec. Sulang - Ds. Lambangan Wetan Kec. Bulu </t>
  </si>
  <si>
    <t>D0321</t>
  </si>
  <si>
    <t>Pembangunan talud dan drainase jalan poros Desa Pranti - Dk. Setolo Desa Pedak Kec. Sulang</t>
  </si>
  <si>
    <t>D0322</t>
  </si>
  <si>
    <t>Pembangunan talud jalan poros Ds. Lambangan Wetan (balai Desa) - lapangan Ds. Sumbermulyo Kec. Bulu</t>
  </si>
  <si>
    <t>D0323</t>
  </si>
  <si>
    <t>Pembangunan drainase dan talud jalan poros Ds. Pragu Kec. Sulang (mulai Madrasah sampai embung Pragu) - Ds. Ngadem Kec. Rembang</t>
  </si>
  <si>
    <t>D0324</t>
  </si>
  <si>
    <t>Pengaspalan jalan poros Ds. Kaliombo (sambongan - Kaliombo) - Ds. Sudo Kec. Sulang</t>
  </si>
  <si>
    <t>D0325</t>
  </si>
  <si>
    <t>Pengerasan Jalan Pedel Poros Ds. Kemadu - Ds. Sulang Kec. Sulang</t>
  </si>
  <si>
    <t>D0326</t>
  </si>
  <si>
    <t>Peningkatan jalan poros Desa Banyuurip - Desa Pomahan Kec. Gunem</t>
  </si>
  <si>
    <t>D0327</t>
  </si>
  <si>
    <t>Pembangunan drainase pada  jalan poros Desa Seren - Desa Karangsari Kec. Sulang</t>
  </si>
  <si>
    <t>D0328</t>
  </si>
  <si>
    <t>Peningkatan jalan poros Desa Bogorejo - Macanireng - Dadapan Kec. Sedan</t>
  </si>
  <si>
    <t>D0329</t>
  </si>
  <si>
    <t>Peningkatan jalan poros Desa Candimulyo - Desa Sidomulyo Kec. Sedan</t>
  </si>
  <si>
    <t>D0330</t>
  </si>
  <si>
    <t>Pembangunan talud jalan porors dukuh Ngamguk Desa Gunungsari - Desa Kuangsan Kec. Kaliori</t>
  </si>
  <si>
    <t>D0331</t>
  </si>
  <si>
    <t>Pembangunan drainase dan gorong-gorong jalan poros Desa Tlogotunggal - Desa Gunungsari Kec. Kaliori</t>
  </si>
  <si>
    <t>D0332</t>
  </si>
  <si>
    <t>Pembangunan talud jalan poros Desa Tlogotunggal - Desa Grawan Kec. Sumber</t>
  </si>
  <si>
    <t>D0333</t>
  </si>
  <si>
    <t>Pembangunan talud dan gorong-gorong  jalan poros Desa Tlogotunggal - Desa Banggi Kec. Kaliori</t>
  </si>
  <si>
    <t>D0334</t>
  </si>
  <si>
    <t>Pembangunan talud ( bronjong kawat ) sungai Dukuh Ledok Desa Baturno Kec. Sarang</t>
  </si>
  <si>
    <t>D0335</t>
  </si>
  <si>
    <t>Pengaspalan jalan antar Desa Warugunung - Desa Pancur Kec. Pancur</t>
  </si>
  <si>
    <t>D0336</t>
  </si>
  <si>
    <t>Pembangunan drainase jalan poros Desa Punjulharjo - Desa Kasreman Kec. Rembang</t>
  </si>
  <si>
    <t>D0337</t>
  </si>
  <si>
    <t>Pembangunan jembatan Desa Bancang Kec. Sale</t>
  </si>
  <si>
    <t>D0338</t>
  </si>
  <si>
    <t>Pengaspalan jalan Desa Ngajaran - Desa Mrayun Kec. Sale</t>
  </si>
  <si>
    <t>D0339</t>
  </si>
  <si>
    <t>Pengaspalan jalan Desa Rendeng - Desa Tengger Kec. Sale</t>
  </si>
  <si>
    <t>D0340</t>
  </si>
  <si>
    <t>Pembangunan Drainase Dukuh Mudal Desa Pamotan Kec. Pamotan</t>
  </si>
  <si>
    <t>D0341</t>
  </si>
  <si>
    <t>Pembangunan talut jalan Desa Ketangi Kec. Pamotan</t>
  </si>
  <si>
    <t>D0342</t>
  </si>
  <si>
    <t>Pemeliharaan jalan poros Desa Bajingjowo - Desa Banowan Kec. Sarang</t>
  </si>
  <si>
    <t>D0343</t>
  </si>
  <si>
    <t>PSAB Dukuh Besi Desa Kedungrejo Kec. Rembang</t>
  </si>
  <si>
    <t>D0344</t>
  </si>
  <si>
    <t>Pembangunan talud jalan poros Desa Banowan - Desa Baturno Kec. Sarang</t>
  </si>
  <si>
    <t>1.04.21</t>
  </si>
  <si>
    <t>Program Pengelolaan Ruang Terbuka Hijau</t>
  </si>
  <si>
    <t>1.04.21.001</t>
  </si>
  <si>
    <t>1.04.21.002</t>
  </si>
  <si>
    <t>peningkatan rasio dan kualitas RTH</t>
  </si>
  <si>
    <t>15,50%</t>
  </si>
  <si>
    <t>RTH terpelihara</t>
  </si>
  <si>
    <t>terpeliharanya RTH perkotaan</t>
  </si>
  <si>
    <t>1.04.2102</t>
  </si>
  <si>
    <t>Penataan Ruang Terbuka Hijau</t>
  </si>
  <si>
    <t>Re-desain RTH</t>
  </si>
  <si>
    <t>10 taman kota, 3 ruas jalur hijau kota</t>
  </si>
  <si>
    <t>tertatanya RTH perkotaan</t>
  </si>
  <si>
    <t>D5114</t>
  </si>
  <si>
    <t>Peningkatan jalur hijau</t>
  </si>
  <si>
    <t>D5117</t>
  </si>
  <si>
    <t>Pembuatan Taman Sepanjang Jl. Gatot Subroto (depan Radio CB FM)</t>
  </si>
  <si>
    <t>1.04.23</t>
  </si>
  <si>
    <t>Biaya Operasional Penyediaan Air Minum dan Sanitasi Berbasis masyarakat</t>
  </si>
  <si>
    <t>D0306</t>
  </si>
  <si>
    <t>Pembangunan sarana prasarana air bersih (PAB)  Ds. Labuhan kidul</t>
  </si>
  <si>
    <t>D5067</t>
  </si>
  <si>
    <t>Pengadaan Air Bersih Dk. Kalijambe Desa Tengger Kec. Sale Kec. Sale</t>
  </si>
  <si>
    <t>06 SATPOL PP</t>
  </si>
  <si>
    <t>12 bulan</t>
  </si>
  <si>
    <t>1.05.02</t>
  </si>
  <si>
    <t>Tersedianya sarana dan prasarana operasional</t>
  </si>
  <si>
    <t>1.05.02.011</t>
  </si>
  <si>
    <t>Pengadaan alat-alat komunikasi</t>
  </si>
  <si>
    <t>1.05.02.014</t>
  </si>
  <si>
    <t>1.05.02.010</t>
  </si>
  <si>
    <t>Pengadaan perlengkapan dan peralatan kantor dan rumah tangga</t>
  </si>
  <si>
    <t>Terpenuhinya sarana dan perlengkapan kantor</t>
  </si>
  <si>
    <t>Tersedianya cctv dan genset</t>
  </si>
  <si>
    <t>1.05.02.049</t>
  </si>
  <si>
    <t>Pengadaan Meubelair</t>
  </si>
  <si>
    <t>Terciptanya meubelair yang memadai</t>
  </si>
  <si>
    <t>Tersedianya Meja Kursi Kantor</t>
  </si>
  <si>
    <t>Terpenuhinya Meubelair</t>
  </si>
  <si>
    <t>2 paket</t>
  </si>
  <si>
    <t>Pengadaan Pakaian Dinas Beserta Perlengkapannya</t>
  </si>
  <si>
    <t>Pengadaan Pakaian Kerja Lapangan</t>
  </si>
  <si>
    <t>20 org</t>
  </si>
  <si>
    <t>1.05.25</t>
  </si>
  <si>
    <t>Program peningkatan kesiagaan dan pencegahan bahaya kebakaran</t>
  </si>
  <si>
    <t>Peningkatan pelayanan penanggulangan dan pencegahan bahaya kebakaran</t>
  </si>
  <si>
    <t>1.05.25.002</t>
  </si>
  <si>
    <t>14 Kec</t>
  </si>
  <si>
    <t>Honor piket damka,r pendagaan ,BBM dan Pelumas</t>
  </si>
  <si>
    <t>Meningkatnya Kinerja dan mobilitan Tim Damkar</t>
  </si>
  <si>
    <t>1.05.25.003</t>
  </si>
  <si>
    <t>Pengadaan Sarana dan Prasarana Pemadam Kebakaran</t>
  </si>
  <si>
    <t>08 BPBD</t>
  </si>
  <si>
    <t>Tersedianya AC dan Genset di BPBD Kabupaten Rembang</t>
  </si>
  <si>
    <t>AC 4 set, genset 1 paket, mesin fax dan telepon</t>
  </si>
  <si>
    <t>1.05.02.046</t>
  </si>
  <si>
    <t>Pengadaan Printer</t>
  </si>
  <si>
    <t>Tersedianya printer di kantor BPBD Kabupaten Rembang</t>
  </si>
  <si>
    <t>3 buah printer</t>
  </si>
  <si>
    <t>1.05.02.047</t>
  </si>
  <si>
    <t>Pengadaan Komputer</t>
  </si>
  <si>
    <t>Tersedianya komputer di kantor BPBD Kabupaten Rembang</t>
  </si>
  <si>
    <t>1.05.07</t>
  </si>
  <si>
    <t>Program Perencanaan Penanggulangan Bencana</t>
  </si>
  <si>
    <t>1.05.07.012</t>
  </si>
  <si>
    <t>Penyediaan Sarana dan Prasarana Peralatan Kebencanaan</t>
  </si>
  <si>
    <t>Tersedianya Sarana dan Prasarana Peralatan Kebencanaan</t>
  </si>
  <si>
    <t>1 unit kendaraan operasional roda 4; Hnr PPK, PP, PPHP; survey; BBM; 1 paket kompresor pengisian angin tabung; 1 unit drone; 1 unit perahu aluminium; ATK</t>
  </si>
  <si>
    <t>Tersedianya sarana dan prasarana peralatan kebencanaan di BPBD Kabupaten Rembang</t>
  </si>
  <si>
    <t>1.05.12</t>
  </si>
  <si>
    <t>Program Penyelenggaraan Pencegahan dan Kesiapsiagaan Penanggulangan Bencana</t>
  </si>
  <si>
    <t>1.05.12.007</t>
  </si>
  <si>
    <t>Penerapan Upaya Mitigasi Struktural dan Non Struktural</t>
  </si>
  <si>
    <t>Upaya pengurangan kerentanan tanah longsor</t>
  </si>
  <si>
    <t>Tebing SMP Slamet Riyadi Rembang; tebing sungai Ds. Gedongmulyo, Lasem; Tebing Penahan Longsor, Sungai Babagan Ds. Gedongmulyo, Kec. Lasem; Tebing Penahan Longsor, Sungai Sriombo, Kec. Lasem; Penanggulangan Abrasi Ds. Kragan, Kec. Kragan</t>
  </si>
  <si>
    <t>Terbangunnya tebing pelindung tanah longsor</t>
  </si>
  <si>
    <t>Terciptanya rasa aman masyarakat di daerah rawan longsor</t>
  </si>
  <si>
    <t>D0462</t>
  </si>
  <si>
    <t>Pembangunan tebing penahan longsor, sungai Babagan Desa Gedongmulyo Kec Lasem</t>
  </si>
  <si>
    <t>D0463</t>
  </si>
  <si>
    <t>Pembangunan tebing penahan longsor, sungai sriombo Kec Lasem</t>
  </si>
  <si>
    <t>D5300</t>
  </si>
  <si>
    <t>Pembangunan Penahan Gelombang Puskesmas Sarang 1</t>
  </si>
  <si>
    <t>1.05.13</t>
  </si>
  <si>
    <t>Program Penyelenggaraan Penanganan Darurat dan Logistik Penanggulangan Bencana</t>
  </si>
  <si>
    <t>1.05.13.013</t>
  </si>
  <si>
    <t>Pengadaan Logistik saat tanggap darurat</t>
  </si>
  <si>
    <t>Penyediaan operasional logistik</t>
  </si>
  <si>
    <t>Pengadaan logistik; perjalanan dinas dalam daerah; Honor PPK, PP, PPHP.</t>
  </si>
  <si>
    <t>Bantuan logistik bagi korban bencana</t>
  </si>
  <si>
    <t>Pengurangan dampak buruk korban bencana, kinerja Satgas PPB</t>
  </si>
  <si>
    <t>09 DINSOS PPKB</t>
  </si>
  <si>
    <t>Kelancaran Pekerjaan Kantor</t>
  </si>
  <si>
    <t>1.06.02</t>
  </si>
  <si>
    <t>1.06.02.013</t>
  </si>
  <si>
    <t>1.06.02.011</t>
  </si>
  <si>
    <t>Pengadaan alat-alat kantor dan rumah tangga</t>
  </si>
  <si>
    <t>Pengadaan Mebelair Kantor</t>
  </si>
  <si>
    <t>Terpenuhinya kebutuhan mebelair kantor</t>
  </si>
  <si>
    <t>Tercapainya kelancaran kegiatan dinas</t>
  </si>
  <si>
    <t>1.06.02.018</t>
  </si>
  <si>
    <t>1.06.02.021</t>
  </si>
  <si>
    <t>Pemeliharaan gedung kantor</t>
  </si>
  <si>
    <t>Terpeliharanya gedung kantor</t>
  </si>
  <si>
    <t>Tercukupinya lingkungan kantor yang nyaman</t>
  </si>
  <si>
    <t>1 kegiatan</t>
  </si>
  <si>
    <t>1 Unit</t>
  </si>
  <si>
    <t>10 DPM PTSP NAKER</t>
  </si>
  <si>
    <t>1 Th</t>
  </si>
  <si>
    <t>2.01.02</t>
  </si>
  <si>
    <t>2.01.02.017</t>
  </si>
  <si>
    <t>2.01.02.011</t>
  </si>
  <si>
    <t>Tercukupinya Peralatan Kantor</t>
  </si>
  <si>
    <t>Tersedianya Peralatan Rumah Tangga Kantor</t>
  </si>
  <si>
    <t>Berfungsinya Peralatan Kantor</t>
  </si>
  <si>
    <t>2.01.03</t>
  </si>
  <si>
    <t>2.01.03.005</t>
  </si>
  <si>
    <t>JAWA TENGAH</t>
  </si>
  <si>
    <t>11 DINTANPAN</t>
  </si>
  <si>
    <t>2.03.07</t>
  </si>
  <si>
    <t>Program Peningkatan Ketahanan Pangan</t>
  </si>
  <si>
    <t>2.03.07.033</t>
  </si>
  <si>
    <t>2.03.07.031</t>
  </si>
  <si>
    <t>Pembangunan Lumbung Pangan Masyarakat</t>
  </si>
  <si>
    <t>D5272</t>
  </si>
  <si>
    <t>Pembangunan Lumbung Pangan (Pronangkis) 1 Unit</t>
  </si>
  <si>
    <t>3.03.02</t>
  </si>
  <si>
    <t>3.03.02.003</t>
  </si>
  <si>
    <t>Terfasilitasinya pengadaan, pembangunan dan pemeliharaan sarana prasarana dinas</t>
  </si>
  <si>
    <t>Pembangunan gedung kantor</t>
  </si>
  <si>
    <t>Terlaksananya pembangunan gedung dinas baru.</t>
  </si>
  <si>
    <t>D5274</t>
  </si>
  <si>
    <t>Rehab BPP Kecamatan 3 unit</t>
  </si>
  <si>
    <t>3.03.02.035</t>
  </si>
  <si>
    <t>3.03.02.038</t>
  </si>
  <si>
    <t>Rehabilitasi Sedang/Berat Gedung Kantor</t>
  </si>
  <si>
    <t>Rehab sedang kantor bidang ketahanan pangan</t>
  </si>
  <si>
    <t>Terlaksananya perbaikan gedung kantor bidang ketahanan pangan</t>
  </si>
  <si>
    <t>3.03.17</t>
  </si>
  <si>
    <t>Program Peningkatan Penerapan Teknologi Pertanian/Perkebunan</t>
  </si>
  <si>
    <t>3.03.17.008</t>
  </si>
  <si>
    <t>Penyediaan peralatan dan mesin pra panen, pasca panen dan pengolah hasil pertanian</t>
  </si>
  <si>
    <t>Persentase peningkatan jumlah UPJA (%)</t>
  </si>
  <si>
    <t>Pengadaan handtraktor dan combine harvester</t>
  </si>
  <si>
    <t>Tersedianya alat mesin pertanian berupa handtraktor, mesin panen, dan mesin pengering</t>
  </si>
  <si>
    <t>D0509</t>
  </si>
  <si>
    <t>Hibah hand tracktor dan rotari traktor kepada Kelompok Tani Sido Makmur Desa Sumbangrejo Kec. Pamotan</t>
  </si>
  <si>
    <t>D0510</t>
  </si>
  <si>
    <t>Hibah hand tracktor kepada Kelompok Tani Sri Rejeki Desa Megal Kec. Pamotan</t>
  </si>
  <si>
    <t>D0511</t>
  </si>
  <si>
    <t>Hibah hand tracktor kepada Kelompok Tani Makmur Desa Tahunan Kec. Sale</t>
  </si>
  <si>
    <t>D0512</t>
  </si>
  <si>
    <t xml:space="preserve">Bantuan hand traktor kepada Kelompok Tani "Tani Mulyo" Desa Joho Kec. Pamotan </t>
  </si>
  <si>
    <t>D0519</t>
  </si>
  <si>
    <t xml:space="preserve">Hibah hand traktor kepada Kelompok Tani " Sido Mulyo " Desa Mojokerto Kec. Kragan </t>
  </si>
  <si>
    <t>D0520</t>
  </si>
  <si>
    <t xml:space="preserve">Hibah hand traktor kepada Kelompok Tani " Sumber Mulyo III " Desa Sumbersari Kec. Kragan </t>
  </si>
  <si>
    <t>D0522</t>
  </si>
  <si>
    <t>Hibah hand traktor kepada Kelompok Tani "Tani Utomo III" Ds. Trenggulunan Kec. Pancur</t>
  </si>
  <si>
    <t>D0540</t>
  </si>
  <si>
    <t>Hibah alat pengering padi kepada Kelompok Tani SRI WAHONO Desa Mondoteko Kec. Rembang</t>
  </si>
  <si>
    <t>D0557</t>
  </si>
  <si>
    <t xml:space="preserve">Hibah pompa air dan traktor  kepada  Gapoktan Desa Babagan Kec Lasem  </t>
  </si>
  <si>
    <t>D0561</t>
  </si>
  <si>
    <t>Hibah alat perontok gabah kepada Kelompok Tani " Saroyo Bugo" Desa Woro Kec. Kragan</t>
  </si>
  <si>
    <t>D0590</t>
  </si>
  <si>
    <t>Hibah hand traktor  kepada Kelompok Tani TURUS KARYA III Desa Turusgede  Kec. Rembang</t>
  </si>
  <si>
    <t>D0591</t>
  </si>
  <si>
    <t>Hibah hand traktor kepada Kelompok Tani Gemah Ripah Desa Bamban Kec. Pamotan</t>
  </si>
  <si>
    <t>D0592</t>
  </si>
  <si>
    <t>Hibah hand traktor kepada Kelompok Tani Sumber Mulyo Desa Bamban Kec. Pamotan</t>
  </si>
  <si>
    <t>D0593</t>
  </si>
  <si>
    <t>Hibah hand traktor kepada Kelompok Tani Maju Makmur Desa Bamban Kec. Pamotan</t>
  </si>
  <si>
    <t>D0594</t>
  </si>
  <si>
    <t>Hibah hand traktor kepada Kelompok Tani Ngudi Subur Desa Ukir Kec. Sale</t>
  </si>
  <si>
    <t>D0595</t>
  </si>
  <si>
    <t>Hibah hand traktor kepada Kelompok Tani SANTOSA RT 02 RW 02 Desa Tahunan Kec. Sale</t>
  </si>
  <si>
    <t>D0596</t>
  </si>
  <si>
    <t>Hibah hand traktor kepada Kelompok Tani Melati Desa Bangunrejo Kec. Pamotan</t>
  </si>
  <si>
    <t>D0597</t>
  </si>
  <si>
    <t>Hibah kepada Kelompok Tani "Sridadi" Desa Pelang Kec. Sarang untuk pengadaan pompa air ( diesel )</t>
  </si>
  <si>
    <t>D0605</t>
  </si>
  <si>
    <t>Hibah hand traktor kepada Gapoktan "Tani Karya" Desa Tengger Kec. Sale</t>
  </si>
  <si>
    <t>D0613</t>
  </si>
  <si>
    <t>Hibah hand traktor kepada Kelompok Tani RAHAYU Desa Gunungsari Kec. Kaliori</t>
  </si>
  <si>
    <t>D0614</t>
  </si>
  <si>
    <t>Hibah hand traktor kepada Kelompok Tani SUMBER REJEKI Desa Sekarsari Kec. Sumber</t>
  </si>
  <si>
    <t>D0616</t>
  </si>
  <si>
    <t>Hibah hand traktor kepada Kelompok Tani "Warno Sari" Desa Ngajaran Kec. Sale</t>
  </si>
  <si>
    <t>D0617</t>
  </si>
  <si>
    <t>Hibah hand traktor kepada Kelompok Tani "Margo Mulyo" Desa Ngajaran Kec. Sale</t>
  </si>
  <si>
    <t>D0618</t>
  </si>
  <si>
    <t>Hibah hand traktor kepada Kelompok Tani "Sri Rejeki I" Desa Megal Kec. Pamotan</t>
  </si>
  <si>
    <t>D0619</t>
  </si>
  <si>
    <t>Hibah hand traktor kepada Kelompok Tani "Maju" Desa Gading Kec. Sale</t>
  </si>
  <si>
    <t>D0621</t>
  </si>
  <si>
    <t>Hibah hand traktor kepada Kelompok Tani Harapan Desa Grawan Kec. Sumber</t>
  </si>
  <si>
    <t>D0622</t>
  </si>
  <si>
    <t>Hibah hand traktor kepada Kelompok Tani Agung Rahayu 1 Desa Randuagung Kec. Sumber</t>
  </si>
  <si>
    <t>D0626</t>
  </si>
  <si>
    <t>Hibah alat Crane kepada Gapoktan Barokah Desa Karangharjo Kec. Sulang</t>
  </si>
  <si>
    <t>D5260</t>
  </si>
  <si>
    <t xml:space="preserve">Handtraktor 50 Buah </t>
  </si>
  <si>
    <t>D5261</t>
  </si>
  <si>
    <t>Combine 2 Buah</t>
  </si>
  <si>
    <t>D5262</t>
  </si>
  <si>
    <t>Corn Harvester 1 Buah</t>
  </si>
  <si>
    <t>D5265</t>
  </si>
  <si>
    <t>Vertikal Drayer 1 Buah</t>
  </si>
  <si>
    <t>D5276</t>
  </si>
  <si>
    <t>Pengadaan Saprodi Bawang Merah dan Cabe</t>
  </si>
  <si>
    <t>D8359</t>
  </si>
  <si>
    <t>Pengadaan Hand Tractor (40 bh)</t>
  </si>
  <si>
    <t>3.03.18</t>
  </si>
  <si>
    <t>Program Peningkatan Produksi Pertanian Tanaman Pangan dan Holtikultura</t>
  </si>
  <si>
    <t>3.03.18.001</t>
  </si>
  <si>
    <t>Pengembangan Holtikultura Buah</t>
  </si>
  <si>
    <t>Produktivitas mangga</t>
  </si>
  <si>
    <t>2,6 Kw/Phn</t>
  </si>
  <si>
    <t>Pengadaan bibit buah-buahan beserta sarana pendukungnya</t>
  </si>
  <si>
    <t>ersedianya bibit varietas unggul untuk pengembangan tanaman buah-buahan</t>
  </si>
  <si>
    <t>D5275</t>
  </si>
  <si>
    <t>Pengembangan Tanaman Buah</t>
  </si>
  <si>
    <t>Produktivitas padi/ jagung/ kedelai (ton/ha)</t>
  </si>
  <si>
    <t>6.28 / 4,60 / 1,00</t>
  </si>
  <si>
    <t>3.03.18.004</t>
  </si>
  <si>
    <t>Pengembangan Tanaman Pangan</t>
  </si>
  <si>
    <t>Pengadaan benih jagung dan saprodi pendukungnya</t>
  </si>
  <si>
    <t>Tersedianya bibit varietas unggul untuk pengembangan padi dan jagung</t>
  </si>
  <si>
    <t>3.03.20.008</t>
  </si>
  <si>
    <t>Pemberdayaan Kelompok Peternak</t>
  </si>
  <si>
    <t>Indeks Peningkatan Populasi Ternak Unggas</t>
  </si>
  <si>
    <t>1,05</t>
  </si>
  <si>
    <t>Belanja sarana prasarana pengembangan kelompok peternak</t>
  </si>
  <si>
    <t>Terfasilitasinya peningkatan kapasitas kelembagaan kelompok tani ternak</t>
  </si>
  <si>
    <t>D5268</t>
  </si>
  <si>
    <t>Pemberdayan Kelompok (Bantuan Ternak Kambing/Domba)</t>
  </si>
  <si>
    <t>D0586</t>
  </si>
  <si>
    <t>Peningkatan populasi dan kualitas hasil produksi ternak kambing KTT Margomulyo Desa Kemadu Kec. sulang</t>
  </si>
  <si>
    <t>D0583</t>
  </si>
  <si>
    <t xml:space="preserve">Hibah kepada Kelompok Tani Mandiri Ds. Suntri Kec. Gunem  untuk pengadaan ternak sapi dan kandang </t>
  </si>
  <si>
    <t>3.03.23</t>
  </si>
  <si>
    <t>Program Pengembangan Agribisnis</t>
  </si>
  <si>
    <t>Indeks peningkatan pelaku usaha sektor pertanian</t>
  </si>
  <si>
    <t>1,17</t>
  </si>
  <si>
    <t>3.03.23.002</t>
  </si>
  <si>
    <t>Pengembangan Agribisnis Peternakan</t>
  </si>
  <si>
    <t>Temu Usaha dan pengadaan sarana prasarana peternakan ayam buras</t>
  </si>
  <si>
    <t>Terlaksananya pengembangan sentra agribisnis peternakan ayam buras</t>
  </si>
  <si>
    <t>D5269</t>
  </si>
  <si>
    <t>Pengembangan Agribisnis Peternakan (Bantuan Ayam Joper)</t>
  </si>
  <si>
    <t>3.03.25</t>
  </si>
  <si>
    <t>Program Pengembangan Infrastruktur Pertanian</t>
  </si>
  <si>
    <t>3.03.25.001</t>
  </si>
  <si>
    <t>Pembangunan/rehabilitasi Jaringan Irigasi Tingkat Usaha Tani (JITUT)</t>
  </si>
  <si>
    <t>Indeks pertanaman lahan sawah</t>
  </si>
  <si>
    <t>1,38</t>
  </si>
  <si>
    <t>Pembanginan jaringan irigasi</t>
  </si>
  <si>
    <t>8 Unit</t>
  </si>
  <si>
    <t>Terwujudnya Pembangunan dan rehabilitasi Jaringan Irigasi Tingkat Usaha Tani</t>
  </si>
  <si>
    <t>D0538</t>
  </si>
  <si>
    <t>Penambahan saluran irigasi pertanian Ds. Dadapmulyo - Ds. Babaktulung Kec. Sarang</t>
  </si>
  <si>
    <t>D0627</t>
  </si>
  <si>
    <t>Pembangunan saluran irigasi pertanian Desa Ringin Kec. Pamotan</t>
  </si>
  <si>
    <t>D0563</t>
  </si>
  <si>
    <t>Pembangunan jaringan irigasi Desa Tuyuhan Kecamatan Pancur</t>
  </si>
  <si>
    <t>D0555</t>
  </si>
  <si>
    <t>Pembangunan jaringan irigasi Desa Selopuro Kec. Lasem.</t>
  </si>
  <si>
    <t>D5155</t>
  </si>
  <si>
    <t>Pembangunan/Rehabilitasi JITUT Ds. Tengger, Sale</t>
  </si>
  <si>
    <t>D5156</t>
  </si>
  <si>
    <t xml:space="preserve">Pembangunan/Rehabilitasi JITUT Ds. Pamotan, Pamotan </t>
  </si>
  <si>
    <t>D5160</t>
  </si>
  <si>
    <t>Pembangunan/Rehabilitasi JITUT Ds. Gowak, Lasem</t>
  </si>
  <si>
    <t>D5164</t>
  </si>
  <si>
    <t>Pembangunan/Rehabilitasi JITUT (Perencanaan, Pengawasan dan Bium)</t>
  </si>
  <si>
    <t>3.03.25.003</t>
  </si>
  <si>
    <t>Pembangunan/rehabilitasi Irigasi Tanah Dangkal TPH</t>
  </si>
  <si>
    <t>Pembangunan sumur pantek</t>
  </si>
  <si>
    <t>200 unit</t>
  </si>
  <si>
    <t>Terbangunnya Irigasi Tanah Dangkal untuk pertanian tanaman pangan dan hortikultura</t>
  </si>
  <si>
    <t>D5165</t>
  </si>
  <si>
    <t>Pembangunan/Rehabilitasi Sumur Tanah Dangkal  Ds. Pamotan</t>
  </si>
  <si>
    <t>D5167</t>
  </si>
  <si>
    <t>Pembangunan/Rehabilitasi Sumur Tanah Dangkal  Ds. Bangunrejo, Pamotan</t>
  </si>
  <si>
    <t>D5168</t>
  </si>
  <si>
    <t>Pembangunan/Rehabilitasi Sumur Tanah Dangkal  Ds. Bamban, Pamotan</t>
  </si>
  <si>
    <t>D5169</t>
  </si>
  <si>
    <t>Pembangunan/Rehabilitasi Sumur Tanah Dangkal  Ds. Sendangagung, Pamotan</t>
  </si>
  <si>
    <t>D5171</t>
  </si>
  <si>
    <t>Pembangunan/Rehabilitasi Sumur Tanah Dangkal  Ds. Suntri, Gunem</t>
  </si>
  <si>
    <t>D5172</t>
  </si>
  <si>
    <t>Pembangunan/Rehabilitasi Sumur Tanah Dangkal  Ds. Gunem, Gunem</t>
  </si>
  <si>
    <t>D5173</t>
  </si>
  <si>
    <t>Pembangunan/Rehabilitasi Sumur Tanah Dangkal  Ds. Dema'an, Gunem</t>
  </si>
  <si>
    <t>D5174</t>
  </si>
  <si>
    <t>Pembangunan/Rehabilitasi Sumur Tanah Dangkal  Ds. Sambong payak, Gunem</t>
  </si>
  <si>
    <t>D5175</t>
  </si>
  <si>
    <t>Pembangunan/Rehabilitasi Sumur Tanah Dangkal  Ds, Kasreman, Rembang</t>
  </si>
  <si>
    <t>D5176</t>
  </si>
  <si>
    <t>Pembangunan/Rehabilitasi Sumur Tanah Dangkal  Ds. Turusgede, Rembang</t>
  </si>
  <si>
    <t>D5177</t>
  </si>
  <si>
    <t>Pembangunan/Rehabilitasi Sumur Tanah Dangkal  Ds. Kumendung, Rembang</t>
  </si>
  <si>
    <t>D5178</t>
  </si>
  <si>
    <t>Pembangunan/Rehabilitasi Sumur Tanah Dangkal  Ds. Sridadi, Rembang</t>
  </si>
  <si>
    <t>D5179</t>
  </si>
  <si>
    <t>Pembangunan/Rehabilitasi Sumur Tanah Dangkal  Ds. Sendangmulyo, Bulu</t>
  </si>
  <si>
    <t>D5180</t>
  </si>
  <si>
    <t>Pembangunan/Rehabilitasi Sumur Tanah Dangkal  Ds. Pinggan, Bulu</t>
  </si>
  <si>
    <t>D5181</t>
  </si>
  <si>
    <t xml:space="preserve">Pembangunan/Rehabilitasi Sumur Tanah Dangkal  Ds. Cabean  Bulu </t>
  </si>
  <si>
    <t>D5182</t>
  </si>
  <si>
    <t>Pembangunan/Rehabilitasi Sumur Tanah Dangkal  Ds. Pasedan, Bulu</t>
  </si>
  <si>
    <t>D0624</t>
  </si>
  <si>
    <t>Pengadaan sumur pantek di Desa Selopuro Kec. Lasem</t>
  </si>
  <si>
    <t>D5184</t>
  </si>
  <si>
    <t>Pembangunan Sumur Tanah Dangkal (Perencanaan, Pengawasan dan Bium)</t>
  </si>
  <si>
    <t>3.03.25.009</t>
  </si>
  <si>
    <t>Pembangunan/Rehabilitasi embung pertanian TPH</t>
  </si>
  <si>
    <t>TANJUNG, BAJINGJOWO, SIDOREJO, JURANGJERO, KAJAR</t>
  </si>
  <si>
    <t>Pembangunan embung</t>
  </si>
  <si>
    <t>9 Unit</t>
  </si>
  <si>
    <t>Terbangunnya embung untuk pengairan tanaman pangan dan hortikultura</t>
  </si>
  <si>
    <t>D0524</t>
  </si>
  <si>
    <t>Pembangunan embung pertanian Desa Mondoteko Kec. Rembang</t>
  </si>
  <si>
    <t>D0525</t>
  </si>
  <si>
    <t>Pembangunan embung pertanian Desa Padaran Kec. Rembang</t>
  </si>
  <si>
    <t>D0526</t>
  </si>
  <si>
    <t>Pembangunan embung pertanian Desa Waru Kec. Rembang</t>
  </si>
  <si>
    <t>D0528</t>
  </si>
  <si>
    <t>Pembangunan Cek Dam Desa Mondoteko Kec. Rembang</t>
  </si>
  <si>
    <t>D0558</t>
  </si>
  <si>
    <t>Pembangunan embung Desa Dorokandang Kec. Lasem.</t>
  </si>
  <si>
    <t>D5188</t>
  </si>
  <si>
    <t>Pembangunan/Rehabilitasi Embung (baru) 1 unit Ds. Bajing Jowo, Sarang</t>
  </si>
  <si>
    <t>D5189</t>
  </si>
  <si>
    <t xml:space="preserve">Pembangunan/Rehabilitasi Embung (baru) 1 unit Ds. Trembes, Gunem </t>
  </si>
  <si>
    <t>D5191</t>
  </si>
  <si>
    <t>Pembangunan/Rehabilitasi Embung (baru) 1 unit Ds. Bitingan, Sale</t>
  </si>
  <si>
    <t>D5192</t>
  </si>
  <si>
    <t>Pembangunan/Rehabilitasi Embung (baru) 1 unit Ds. Suntri, Gunem</t>
  </si>
  <si>
    <t>D5195</t>
  </si>
  <si>
    <t xml:space="preserve">Pembangunan Embung (Perencanaan, Pengawasan dan Bium) </t>
  </si>
  <si>
    <t>D5212</t>
  </si>
  <si>
    <t>Perbaikan Embung  Ds. Pasedan, Bulu</t>
  </si>
  <si>
    <t>D5213</t>
  </si>
  <si>
    <t>Perbaikan Embung  Ds. Babaktulung, Sarang</t>
  </si>
  <si>
    <t>D5214</t>
  </si>
  <si>
    <t>Perbaikan Embung  Ds. Sridadi, Rembang</t>
  </si>
  <si>
    <t>D5215</t>
  </si>
  <si>
    <t>Perbaikan Embung  Ds. Megal, Pamotan</t>
  </si>
  <si>
    <t>D5216</t>
  </si>
  <si>
    <t>Perbaikan Embung  Ds. Sendangmulyo, Gunem</t>
  </si>
  <si>
    <t>D5217</t>
  </si>
  <si>
    <t>Perbaikan Embung  Ds. Jeruk, Pancur</t>
  </si>
  <si>
    <t>D5218</t>
  </si>
  <si>
    <t xml:space="preserve">Rehabilitasi Embung (Perencanaan, Pengawasan dan Bium) </t>
  </si>
  <si>
    <t>3.03.25.011</t>
  </si>
  <si>
    <t>Pembangunan/rehabilitasi dam parit</t>
  </si>
  <si>
    <t>Pembangunan Dam Parit</t>
  </si>
  <si>
    <t>Terbangunnya DAM Parit pada kawasan pertanian</t>
  </si>
  <si>
    <t>D5197</t>
  </si>
  <si>
    <t>Pembangunan/Rehabilitasi Dam Parit 1 unit Ds. Wuwur, Pancur</t>
  </si>
  <si>
    <t>D5198</t>
  </si>
  <si>
    <t>Pembangunan/Rehabilitasi Dam Parit 1 unit Ds. Japerejo, Pamotan</t>
  </si>
  <si>
    <t>D5200</t>
  </si>
  <si>
    <t xml:space="preserve">Pembangunan/Rehabilitasi Dam Parit 1 unit Ds. Sidomulyo, Gunem </t>
  </si>
  <si>
    <t>D5201</t>
  </si>
  <si>
    <t xml:space="preserve">Pembangunan Dam Parit (Perencanaan, Pengawasan dan Bium) </t>
  </si>
  <si>
    <t>3.03.25.015</t>
  </si>
  <si>
    <t>3.03.25.014</t>
  </si>
  <si>
    <t>Rehabilitasi/Pembangunan Long Storage</t>
  </si>
  <si>
    <t>JAMBANGAN, TERJAN, GEDANGAN, WARU, SUMBERAGUNG, SUMBEREJO</t>
  </si>
  <si>
    <t>Prosentase jalan pertanian dalam kondisi baik</t>
  </si>
  <si>
    <t>Pembangunan Jalan Usaha Tani</t>
  </si>
  <si>
    <t>58 paket</t>
  </si>
  <si>
    <t>Terbangunnya jalan usaha tani pada kawasan pertanian</t>
  </si>
  <si>
    <t>D5203</t>
  </si>
  <si>
    <t>Pembangunan/Rehabilitasi Longstorage 1 unit Ds. Sumberejo, Pamotan</t>
  </si>
  <si>
    <t>D5206</t>
  </si>
  <si>
    <t>Pembangunan/Rehabilitasi Longstorage 1 unit Ds. Tengger, Sale</t>
  </si>
  <si>
    <t>D5207</t>
  </si>
  <si>
    <t xml:space="preserve">Pembangunan Longstorage (Perencanaan, Pengawasan dan Bium) </t>
  </si>
  <si>
    <t>Pembangunan/Rehabilitasi Jalan Usaha Tani</t>
  </si>
  <si>
    <t>D0515</t>
  </si>
  <si>
    <t>Pembangunan jalan usaha tani "SENENG KARYO 2" Desa Jeruk Kec. Pancur</t>
  </si>
  <si>
    <t>D0584</t>
  </si>
  <si>
    <t xml:space="preserve">Pembangunan jalan usaha pertanian Kelompok Tani Margo Mulyo Ds. Sumbermulyo Kec. Bulu </t>
  </si>
  <si>
    <t>D0587</t>
  </si>
  <si>
    <t xml:space="preserve">Pembangunan jalan pertanian Desa Babadan Kec. Kaliori </t>
  </si>
  <si>
    <t>D0588</t>
  </si>
  <si>
    <t>Pembangunan jalan pertanian Desa Jatihadi Kec. Sumber</t>
  </si>
  <si>
    <t>D0589</t>
  </si>
  <si>
    <t xml:space="preserve">Jalan usaha pertanian Dk. Bulaksempu Desa Sumber </t>
  </si>
  <si>
    <t>D0608</t>
  </si>
  <si>
    <t>Pembangunan jalan Pertanian Desa Menoro Kec. Sedan</t>
  </si>
  <si>
    <t>D0609</t>
  </si>
  <si>
    <t>Pembangunan jalan Pertanian Desa Kalipang Kec. Sarang</t>
  </si>
  <si>
    <t>D0611</t>
  </si>
  <si>
    <t>Pembangunan jalan pertanian Desa Dresi Kulon Kec. Kaliori</t>
  </si>
  <si>
    <t>D0585</t>
  </si>
  <si>
    <t xml:space="preserve">Pembangunan jalan pertanian Ds. Sambiyan Kec. Kaliori 
</t>
  </si>
  <si>
    <t>D0628</t>
  </si>
  <si>
    <t>Pembangunan jalan usaha tani Kelompok Tani Sido Makmur Desa Kerep Kec. Sulang</t>
  </si>
  <si>
    <t>D0623</t>
  </si>
  <si>
    <t>Pembangunan jalan pertanian Desa Dadapan Kec. Sedan</t>
  </si>
  <si>
    <t>D0564</t>
  </si>
  <si>
    <t xml:space="preserve">Pembangunan jalan pertanian Ds. Sendangmulyo Kec. Sluke </t>
  </si>
  <si>
    <t>D0574</t>
  </si>
  <si>
    <t>jalan pertanian Desa Bogorame Kec. Sulang</t>
  </si>
  <si>
    <t>D0575</t>
  </si>
  <si>
    <t>Pembangunan jalan pertanian Desa Gunem Kec. Gunem</t>
  </si>
  <si>
    <t>D0576</t>
  </si>
  <si>
    <t>Pembangunan jalan usaha tani Desa Kedungrejo Kec. Rembang</t>
  </si>
  <si>
    <t>D0577</t>
  </si>
  <si>
    <t>Pembangunan jalan usaha tani Desa Sumurtawang Kec. Kragan</t>
  </si>
  <si>
    <t>D0579</t>
  </si>
  <si>
    <t xml:space="preserve">Pembangunan jalan pertanian Desa Sidomulyo, Kec. Sedan  </t>
  </si>
  <si>
    <t>D0565</t>
  </si>
  <si>
    <t>Pembangunan jalan pertanian Desa Sanetan</t>
  </si>
  <si>
    <t>D0566</t>
  </si>
  <si>
    <t>Pembangunan jalan pertanian Desa Tegalmulyo Kec. Kragan</t>
  </si>
  <si>
    <t>D0560</t>
  </si>
  <si>
    <t>Pembangunan jalan pertanian Desa Sumbergayam Kec. Kragan</t>
  </si>
  <si>
    <t>D0516</t>
  </si>
  <si>
    <t>Pembangunan jalan usaha tani "RUKUN SANTOSO 2" Desa  Tuyuhan Kec. Pancur</t>
  </si>
  <si>
    <t>D0531</t>
  </si>
  <si>
    <t>Pembangunan jalan usaha tani Ds. Ketangi Kec. Pamotan</t>
  </si>
  <si>
    <t>D0532</t>
  </si>
  <si>
    <t>Pembangunan jalan usaha tani Ds. Pasarbanggi Kec. Rembang</t>
  </si>
  <si>
    <t>D0533</t>
  </si>
  <si>
    <t>Pembangunan jalan usaha tani Ds. Punjulharjo Kec. Rembang</t>
  </si>
  <si>
    <t>D0527</t>
  </si>
  <si>
    <t>Pembangunan jalan pertanian Desa Padaran Kec. Rembang</t>
  </si>
  <si>
    <t>D0529</t>
  </si>
  <si>
    <t>Pembangunan jalan pertanian Desa Punjulharjo Kec. Rembang</t>
  </si>
  <si>
    <t>D0530</t>
  </si>
  <si>
    <t>Pembangunan jalan pertanian Desa Gilis Kec. Sarang</t>
  </si>
  <si>
    <t>D0534</t>
  </si>
  <si>
    <t>Pembangunan jalan usaha tani Ds. Sumbergayam Kec. Kragan</t>
  </si>
  <si>
    <t>D0535</t>
  </si>
  <si>
    <t>Pembangunan jalan usaha tani Ds. Sumbermulyo Kec. Sarang</t>
  </si>
  <si>
    <t>D0536</t>
  </si>
  <si>
    <t xml:space="preserve">Pembangunan jalan usaha tani Ds. Lemahputih Kec. Sedan </t>
  </si>
  <si>
    <t>D0537</t>
  </si>
  <si>
    <t>Pembangunan jalan usaha tani Ds. Sampung Kec. Sarang</t>
  </si>
  <si>
    <t>D0539</t>
  </si>
  <si>
    <t>Pengerasan jalan usaha tani Desa Sumbermulyo Kec. Bulu</t>
  </si>
  <si>
    <t>D0546</t>
  </si>
  <si>
    <t>Pembangunan jalan usaha tani Desa Sendangmulyo Kec. Sarang</t>
  </si>
  <si>
    <t>D0547</t>
  </si>
  <si>
    <t xml:space="preserve">Pembangunan jalan usaha tani Kelompok Tani MAKMUR Dukuh Gondanrojo Desa Kalipang Kec. Sarang </t>
  </si>
  <si>
    <t>D0548</t>
  </si>
  <si>
    <t>Pembangunan jalan usaha tani Kelompok Tani SUKAMAJU Dukuh Gongrejo Desa Temperak Kec. Sarang</t>
  </si>
  <si>
    <t>D0549</t>
  </si>
  <si>
    <t>Pembangunan jalan  usaha tani Desa Kenongo Kec. Sedan</t>
  </si>
  <si>
    <t>D0550</t>
  </si>
  <si>
    <t>Pembangunan jalan usaha tani Desa Karas Kec. Sedan</t>
  </si>
  <si>
    <t>D0551</t>
  </si>
  <si>
    <t>Pembangunan jalan usaha tani Desa Sedan Kec. Sedan</t>
  </si>
  <si>
    <t>D0552</t>
  </si>
  <si>
    <t>Pembangunan jalan usaha tani Desa Karangasem Kec. Sedan</t>
  </si>
  <si>
    <t>D0553</t>
  </si>
  <si>
    <t>Pembangunan jalan usaha tani Desa Ngulahan Kec. Sedan</t>
  </si>
  <si>
    <t>D0554</t>
  </si>
  <si>
    <t>Pembangunan jalan usaha tani Desa Pacing Kec. Sedan</t>
  </si>
  <si>
    <t>D0567</t>
  </si>
  <si>
    <t xml:space="preserve">Pembangunan jalan usaha tani Desa Gilis Kec. Sarang </t>
  </si>
  <si>
    <t>D0572</t>
  </si>
  <si>
    <t>Pembangunan jalan usaha tani Ds. Kaliombo Kec. Sulang</t>
  </si>
  <si>
    <t>D0573</t>
  </si>
  <si>
    <t>Pembangunan jalan usaha tani Dukuh Kapasan Ds. Glebeg Kec. Sulang</t>
  </si>
  <si>
    <t>D0599</t>
  </si>
  <si>
    <t>Pembangunan jalan usaha tani Dukuh Geneng Ds. Pranti Kec. Sulang</t>
  </si>
  <si>
    <t>D0600</t>
  </si>
  <si>
    <t>Pembangunan jalan usaha tani Desa Pancur Kec. Pancur</t>
  </si>
  <si>
    <t>D0601</t>
  </si>
  <si>
    <t>Pembangunan jalan usaha tani Desa Kalitengah Kec. Pancur</t>
  </si>
  <si>
    <t>D0602</t>
  </si>
  <si>
    <t>Pembangunan jalan usaha tani Desa Doropayung Kec. Pancur</t>
  </si>
  <si>
    <t>D0603</t>
  </si>
  <si>
    <t>Pembangunan jalan Pertanian Desa Doropayung Kec. Pancur</t>
  </si>
  <si>
    <t>D0604</t>
  </si>
  <si>
    <t>Pembangunan jalan usaha tani Desa Wuwur Kec. Pancur</t>
  </si>
  <si>
    <t>D0606</t>
  </si>
  <si>
    <t>Pembangunan jalan usaha tani Desa Kedungringin Kec. Sedan</t>
  </si>
  <si>
    <t>D0607</t>
  </si>
  <si>
    <t>Pembangunan jalan usaha tani Desa Dadapan Kec. Sedan</t>
  </si>
  <si>
    <t>D0610</t>
  </si>
  <si>
    <t>Pembangunan jalan usaha tani Desa Menoro Kec. Sedan</t>
  </si>
  <si>
    <t>D0615</t>
  </si>
  <si>
    <t>Pembangunan jalan usaha tani Dukuh Nglempung Desa Gedangan Kec. Rembang</t>
  </si>
  <si>
    <t>D0620</t>
  </si>
  <si>
    <t>Pembangunan jalan usaha tani Desa Bajing Meduro Kec. Sarang</t>
  </si>
  <si>
    <t>D0625</t>
  </si>
  <si>
    <t>Pembangunan jalan Usaha Tani Desa Tulung Kec. Pamotan</t>
  </si>
  <si>
    <t>D5219</t>
  </si>
  <si>
    <t>Pembangunan/Rehabilitasi Jalan Usaha Tani  Ds. Gunungmulyo, Sarang</t>
  </si>
  <si>
    <t>D5222</t>
  </si>
  <si>
    <t>Pembangunan/Rehabilitasi Jalan Usaha Tani  Ds. Sumurpule, Kragan</t>
  </si>
  <si>
    <t>D5226</t>
  </si>
  <si>
    <t>Pembangunan/Rehabilitasi Jalan Usaha Tani  Ds. Sambiroto, Sedan</t>
  </si>
  <si>
    <t>D5230</t>
  </si>
  <si>
    <t>Pembangunan/Rehabilitasi Jalan Usaha Tani  Ds. Tahunan, Sale</t>
  </si>
  <si>
    <t>D5231</t>
  </si>
  <si>
    <t>Pembangunan/Rehabilitasi Jalan Usaha Tani  Ds. Sumberejo, Pamotan</t>
  </si>
  <si>
    <t>D5234</t>
  </si>
  <si>
    <t>Pembangunan/Rehabilitasi Jalan Usaha Tani  Ds. Sumberangung, Pancur</t>
  </si>
  <si>
    <t>D5236</t>
  </si>
  <si>
    <t>Pembangunan/Rehabilitasi Jalan Usaha Tani  Ds. Randuagung, Sumber</t>
  </si>
  <si>
    <t>D5237</t>
  </si>
  <si>
    <t>Pembangunan/Rehabilitasi Jalan Usaha Tani  Ds. Mondoteko, Rembang</t>
  </si>
  <si>
    <t>D5239</t>
  </si>
  <si>
    <t>Pembangunan/Rehabilitasi Jalan Usaha Tani  Ds. Waru, Rembang</t>
  </si>
  <si>
    <t>D5242</t>
  </si>
  <si>
    <t>Pembangunan/Rehabilitasi Jalan Usaha Tani  Ds. Sendang Agung, Kaliori</t>
  </si>
  <si>
    <t>D5244</t>
  </si>
  <si>
    <t>Pembangunan/Rehabilitasi Jalan Usaha Tani  Ds. Gunungsari, Kaliori</t>
  </si>
  <si>
    <t>D5258</t>
  </si>
  <si>
    <t>Pembangunan Jalan Usaha Tani (Perencanaan, Pengawasan dan Bium)</t>
  </si>
  <si>
    <t>XX</t>
  </si>
  <si>
    <t>12 DINAS LH</t>
  </si>
  <si>
    <t>Meningkatnya kinerja aparatur</t>
  </si>
  <si>
    <t>2.05.02</t>
  </si>
  <si>
    <t>2.05.02.012</t>
  </si>
  <si>
    <t>2.05.02.014</t>
  </si>
  <si>
    <t>Pengadaan instalasi listrik, telephone dan air</t>
  </si>
  <si>
    <t>Tersedianya Instalasi Listrik TPA Sedan</t>
  </si>
  <si>
    <t>Tecukupinya Instalasi Listrik TPA Sedan</t>
  </si>
  <si>
    <t>2.05.02.013</t>
  </si>
  <si>
    <t>2.05.02.011</t>
  </si>
  <si>
    <t>Tersedianya jenis pembelian alat-alat kantor &amp; rumah tangga</t>
  </si>
  <si>
    <t>tercukupinya Alat-alat kantor &amp; rumah tangga</t>
  </si>
  <si>
    <t>2.05.15</t>
  </si>
  <si>
    <t>Program Pengembangan Kinerja Pengelolaan Persampahan</t>
  </si>
  <si>
    <t>2.05.15.02</t>
  </si>
  <si>
    <t>Penyediaan Prasarana dan Sarana Pengelolaaan Persampahan</t>
  </si>
  <si>
    <t>D5115</t>
  </si>
  <si>
    <t>Mobil Sampah (4)</t>
  </si>
  <si>
    <t>D5116</t>
  </si>
  <si>
    <t>Bak Kontainer Sampah 20 Buah</t>
  </si>
  <si>
    <t>D0792</t>
  </si>
  <si>
    <t>Pengadaan kontainer sampah</t>
  </si>
  <si>
    <t>D5112</t>
  </si>
  <si>
    <t>2.05.15.016</t>
  </si>
  <si>
    <t>Pengadaan Alat berat TPA (bulldozer)</t>
  </si>
  <si>
    <t>D5113</t>
  </si>
  <si>
    <t>2.05.15.017</t>
  </si>
  <si>
    <t xml:space="preserve"> Pengadaan tanah TPA Landoh</t>
  </si>
  <si>
    <t>13 DINDUKCAPIL</t>
  </si>
  <si>
    <t>2.06.15</t>
  </si>
  <si>
    <t>2.06.07.0</t>
  </si>
  <si>
    <t>Program Penataan Administrasi Kependudukan</t>
  </si>
  <si>
    <t>2.06.15.003</t>
  </si>
  <si>
    <t>2.06.07.003</t>
  </si>
  <si>
    <t>Implementasi Sistem Administrasi Kependudukan (Membangun, Updating dan Pemeliharaan)</t>
  </si>
  <si>
    <t>Memperlancar proses pengurusan dokumen kependudukan</t>
  </si>
  <si>
    <t>Kelancaran program SIAK</t>
  </si>
  <si>
    <t>Kwalitas pelayanan prima memperlancar proses pengurusan dokumen kependudukan</t>
  </si>
  <si>
    <t>14 DINPERMADES</t>
  </si>
  <si>
    <t>2.07.02</t>
  </si>
  <si>
    <t>2.07.02.005</t>
  </si>
  <si>
    <t>2.07.02.009</t>
  </si>
  <si>
    <t>Pengadaan AC kantor dinas</t>
  </si>
  <si>
    <t>Terwujudnya AC kantor dinas</t>
  </si>
  <si>
    <t>2.07.02.014</t>
  </si>
  <si>
    <t>2.07.02.012</t>
  </si>
  <si>
    <t>Terlaksananya komunikasi,internet dalam OPD</t>
  </si>
  <si>
    <t>Meningkatnya komunikasi,internet dalam OPD</t>
  </si>
  <si>
    <t>2.07.02.017</t>
  </si>
  <si>
    <t>2.07.02.011</t>
  </si>
  <si>
    <t>Tersedianya alat-alat kantor yang memadai</t>
  </si>
  <si>
    <t>100%^</t>
  </si>
  <si>
    <t>15 DINHUB</t>
  </si>
  <si>
    <t>2.09.02</t>
  </si>
  <si>
    <t>2.09.02.014</t>
  </si>
  <si>
    <t>2.09.02.012</t>
  </si>
  <si>
    <t>2.09.02.017</t>
  </si>
  <si>
    <t>2.09.02.010</t>
  </si>
  <si>
    <t>Terwujudnya dan Terpelihara sarana dan Prasarana kantor</t>
  </si>
  <si>
    <t>Meningkatnya sarana dan prasarana kantor</t>
  </si>
  <si>
    <t>Terwujudnya Peralatan Kantor</t>
  </si>
  <si>
    <t>2.09.02.049</t>
  </si>
  <si>
    <t>2.09.02.011</t>
  </si>
  <si>
    <t>Pengadaan Laptop</t>
  </si>
  <si>
    <t>2.09.03</t>
  </si>
  <si>
    <t>Terwujudnya kesejahteraan dan disiplin aparatur</t>
  </si>
  <si>
    <t>100 stell</t>
  </si>
  <si>
    <t>2.09.03.003</t>
  </si>
  <si>
    <t>Terlaksana pengadaan pakaian kerja lapangan</t>
  </si>
  <si>
    <t>100stell</t>
  </si>
  <si>
    <t>Terpenuhinya kebutuhan pakaian dinas lapangan</t>
  </si>
  <si>
    <t>2.09.18</t>
  </si>
  <si>
    <t>Program Pembangunan Sarana dan Prasarana Perhubungan</t>
  </si>
  <si>
    <t>2.09.18.002</t>
  </si>
  <si>
    <t>Pembangunan Halte Bus, Taxi Gedung Terminal</t>
  </si>
  <si>
    <t>2.09.19</t>
  </si>
  <si>
    <t>Program Pengendalian dan Pengamanan Lalu Lintas</t>
  </si>
  <si>
    <t>2.09.19.002</t>
  </si>
  <si>
    <t>Pengadaan dan Pemasangan Marka Jalan</t>
  </si>
  <si>
    <t>Terwujudnya pengendalian dan pengamanan lalu lintas</t>
  </si>
  <si>
    <t>Terlaksananya Kegiatan Pengadaan dan Pemasangan Marka Jalan</t>
  </si>
  <si>
    <t>2.300 m2</t>
  </si>
  <si>
    <t>Meningkatkan Kenyamanan berlalu Lintas</t>
  </si>
  <si>
    <t>2.09.19.003</t>
  </si>
  <si>
    <t>Pengadaan dan Pemasangan Pagar Pengaman Jalan</t>
  </si>
  <si>
    <t>2.09.19.004</t>
  </si>
  <si>
    <t>Pengadaan dan Pemasangan Traffic Light</t>
  </si>
  <si>
    <t>Terlaksananya pengadaan dan pemasangan traffic light</t>
  </si>
  <si>
    <t>bertambahnya fasilitas keselamatan lalu lintas jalan</t>
  </si>
  <si>
    <t>2.09.19.012</t>
  </si>
  <si>
    <t>Pengadaan Gazon dan Traffic Con.</t>
  </si>
  <si>
    <t>Terlaksananya Kegiatan Pengadaan Gazon dan Traffic Cone</t>
  </si>
  <si>
    <t>Peningkatan Keselamatan Lalu Lintas</t>
  </si>
  <si>
    <t>2.09.19.015</t>
  </si>
  <si>
    <t>Pengadaan dan Pemasangan Marka Jalan (ZONA SEKOLAH)</t>
  </si>
  <si>
    <t>2.09.25</t>
  </si>
  <si>
    <t>Program Pengelolaan Lampu Penerangan</t>
  </si>
  <si>
    <t>D5110</t>
  </si>
  <si>
    <t>2.09.25.001</t>
  </si>
  <si>
    <t>Pengembangan LPJU</t>
  </si>
  <si>
    <t>Terlaksananya Kegiatan Pengadaan dan Pemasangan LPJU</t>
  </si>
  <si>
    <t>141 Unit</t>
  </si>
  <si>
    <t>Terwujudnya Penerangan Jalan Umum</t>
  </si>
  <si>
    <t>16 DINKOMINFO</t>
  </si>
  <si>
    <t>2.10.02</t>
  </si>
  <si>
    <t>2.10.02.007</t>
  </si>
  <si>
    <t>Terlaksananya pengadaan meubelair</t>
  </si>
  <si>
    <t>1 unit meja kursi eselon II, III, IV, almari, filling kabinet, rak arsip</t>
  </si>
  <si>
    <t>2.10.02.013</t>
  </si>
  <si>
    <t>2.10.02.010</t>
  </si>
  <si>
    <t>Terlaksananya pengadaan peralatan kantor dan rumah tangga</t>
  </si>
  <si>
    <t>8 laptop, 2 mesin ketik manual, 3 printer</t>
  </si>
  <si>
    <t>17 DINBUDPAR</t>
  </si>
  <si>
    <t>2.16.02</t>
  </si>
  <si>
    <t>2.16.02.012</t>
  </si>
  <si>
    <t>2.16.02.014</t>
  </si>
  <si>
    <t>Pengadaan instalasi listrik, telepon dan air</t>
  </si>
  <si>
    <t>Terlaksanannya Pengadaan Instalati Listril, telepon dan air</t>
  </si>
  <si>
    <t>Tersedianya Pengadaan Instalati Listril, telepon dan air</t>
  </si>
  <si>
    <t>Terpenuhinya Pengadaan Instalati Listril, telepon dan air</t>
  </si>
  <si>
    <t>2.16.02.013</t>
  </si>
  <si>
    <t>2.16.02.011</t>
  </si>
  <si>
    <t>Tercapainnya pengadaan alat-alat kantor dan rumah tangga</t>
  </si>
  <si>
    <t>Tersedianya pengadaan alat-alat kantor dan rumah tangga</t>
  </si>
  <si>
    <t>Terpenuhinya pengadaan alat-alat kantor dan rumah tangga</t>
  </si>
  <si>
    <t>2.16.02.042</t>
  </si>
  <si>
    <t>2.16.02.010</t>
  </si>
  <si>
    <t>Terlaksananya Pengadaan Kursi Rapt</t>
  </si>
  <si>
    <t>Tersedianya pengadaan kursi rapat</t>
  </si>
  <si>
    <t>Terpenuhinya Pengadaan kursi rapat</t>
  </si>
  <si>
    <t/>
  </si>
  <si>
    <t>3.02.16</t>
  </si>
  <si>
    <t>Program Pengembangan Destinasi Pariwisata</t>
  </si>
  <si>
    <t>Terciptanya peningkatan dan pengembangan Destinasi Kab.Rembang</t>
  </si>
  <si>
    <t>D5136</t>
  </si>
  <si>
    <t>3.02.16.007</t>
  </si>
  <si>
    <t>Pengembangan Fasilitas Museum RA Kartini</t>
  </si>
  <si>
    <t>Tersedianya penambahan fasilitas pendukung di musium RA Kartini</t>
  </si>
  <si>
    <t>Terselenggaranya penataan Museum yang representatip</t>
  </si>
  <si>
    <t>Meningkatnya fasilitas pendukung untuk museum</t>
  </si>
  <si>
    <t>3.02.16.010</t>
  </si>
  <si>
    <t>Penyusunan FS, Masterplan, DED, UKL dan UPL Obyek wisata di Kab. Rembang</t>
  </si>
  <si>
    <t>Tersusunnya FS, Materplan, DED, UKL dan UPL obyek wisata di Kab.Rembang</t>
  </si>
  <si>
    <t>Formulasi kebijakan Pembangunan daerah kab.Rembang</t>
  </si>
  <si>
    <t>Formulasi kebijakan Pembangunan daerah kabupaten Rembang</t>
  </si>
  <si>
    <t>Meningkatnya arus kunjungan wisatawan</t>
  </si>
  <si>
    <t>D5142</t>
  </si>
  <si>
    <t>3.02.16.022</t>
  </si>
  <si>
    <t>Penataan Display dan Storyline Museum RA.Kartini</t>
  </si>
  <si>
    <t>Tertatanya Display dan Storyline secara digital di museum RA. Kartini</t>
  </si>
  <si>
    <t>Terciptanya display dan storyline yang representatif untuk museum</t>
  </si>
  <si>
    <t>3.02.16.023</t>
  </si>
  <si>
    <t>Meningkatnya daya tarik obyek wisata pantai wates dan pulau gede</t>
  </si>
  <si>
    <t>Tertatanya kawasan obyek wisata pantai wates dan pulau gede</t>
  </si>
  <si>
    <t>D5146</t>
  </si>
  <si>
    <t>3.02.16.024</t>
  </si>
  <si>
    <t>Penataan Lingkungan Daya Tarik Obyek Wisata Pantai Binangun</t>
  </si>
  <si>
    <t>D5143</t>
  </si>
  <si>
    <t>3.02.16.025</t>
  </si>
  <si>
    <t>Peningkatan Sarpras Obyek Daya Tarik Wisata Pantai Balongmulyo</t>
  </si>
  <si>
    <t>D5149</t>
  </si>
  <si>
    <t>3.02.16.026</t>
  </si>
  <si>
    <t>Sarpras Herritage Desa Karangturi</t>
  </si>
  <si>
    <t>18 DINPUSARSIP</t>
  </si>
  <si>
    <t>meningkatnya kinerja pelayanan publik urusan kearsipan dan perpustakaan</t>
  </si>
  <si>
    <t>2.17.02</t>
  </si>
  <si>
    <t>2.17.02.010</t>
  </si>
  <si>
    <t>Pengadaan Mebeleur</t>
  </si>
  <si>
    <t>tersedianya meubelair kantor yang memadai</t>
  </si>
  <si>
    <t>terlaksananya pengadaan meubelair kantor yang memadai</t>
  </si>
  <si>
    <t>meningkatnya Indeks Pembangunan Manusia dan kualitas SDM</t>
  </si>
  <si>
    <t>2.17.15.009</t>
  </si>
  <si>
    <t>Penyediaan bahan pustaka perpustakaan umum daerah</t>
  </si>
  <si>
    <t>meningkatnya kuantitas dan kualitas bahan pustakan perpustakaan umum daerah</t>
  </si>
  <si>
    <t>Peningkatan kualitas dan kuantitas bahan pustaka perpustakaan umum daerah</t>
  </si>
  <si>
    <t>D1125</t>
  </si>
  <si>
    <t>Pengadaan Buku Pustasip</t>
  </si>
  <si>
    <t>19 DINLUTKAN</t>
  </si>
  <si>
    <t>Pengadaan Jaringan Komputer dan Internet</t>
  </si>
  <si>
    <t>3.01.21</t>
  </si>
  <si>
    <t>Program Pengembangan Perikanan Tangkap</t>
  </si>
  <si>
    <t>3.01.21.003</t>
  </si>
  <si>
    <t>Pemeliharaan Rutin/Berkala Tempat Pelelangan Ikan</t>
  </si>
  <si>
    <t>Terwujudnya Pengembangan Perikanan Tangkap</t>
  </si>
  <si>
    <t>Terlaksananya Pemeliharaan Tempat Pelelangan Ikan secara Rutin/Berkala</t>
  </si>
  <si>
    <t>Terwujudnya Tempat Pelelangan Ikan di Kabupaten Rembang yang Memadai</t>
  </si>
  <si>
    <t>D5126</t>
  </si>
  <si>
    <t>Pemeliharaan TPI Karanganyar Kec. Kragan</t>
  </si>
  <si>
    <t>D5127</t>
  </si>
  <si>
    <t>Pemeliharaan TPI Pandangan Kec. Kragan</t>
  </si>
  <si>
    <t>D5128</t>
  </si>
  <si>
    <t>Pemeliharaan TPI Pangkalan Kec. Sluke</t>
  </si>
  <si>
    <t>D5129</t>
  </si>
  <si>
    <t>Pemeliharaan TPI Tanjungsari Kec. Kaliori</t>
  </si>
  <si>
    <t>D5130</t>
  </si>
  <si>
    <t>Pemeliharaan TPI  Tasikagung Kec. Rembang</t>
  </si>
  <si>
    <t>D1354</t>
  </si>
  <si>
    <t>3.01.21.023</t>
  </si>
  <si>
    <t xml:space="preserve">Pembangunan pos penjagaan perahu Kelurahan Tanjungsari Kec. Rembang </t>
  </si>
  <si>
    <t>3.01.21.024</t>
  </si>
  <si>
    <t>Pembangunan PPI</t>
  </si>
  <si>
    <t>D5131</t>
  </si>
  <si>
    <t>Pembangunan PPI Sarang Kec. Sarang</t>
  </si>
  <si>
    <t>D5132</t>
  </si>
  <si>
    <t>Pembangunan PPI Pandangan Kec. Kragan</t>
  </si>
  <si>
    <t>3.01.26</t>
  </si>
  <si>
    <t>Program Kelestarian Sumberdaya Perikanan dan Kelautan</t>
  </si>
  <si>
    <t>3.01.26.004</t>
  </si>
  <si>
    <t>Pengadaan Tananam Penghijauan Pantai</t>
  </si>
  <si>
    <t>Terwujudnya Kelestarian Sumberdaya Perikanan dan Kelautan</t>
  </si>
  <si>
    <t>Terwujudnya Penghijauan Pesisir Pantai di Kabupaten Rembang</t>
  </si>
  <si>
    <t>Terlaksananya Penghijauan Pesisir Pantai di Kabupaten Rembang</t>
  </si>
  <si>
    <t>20 DINPERINDAGKOP &amp; UKM</t>
  </si>
  <si>
    <t>2.11.02</t>
  </si>
  <si>
    <t>2.11.02.043</t>
  </si>
  <si>
    <t>2.11.02.010</t>
  </si>
  <si>
    <t>Pengadaan Mebelair</t>
  </si>
  <si>
    <t>Tersedianya sarpras aparatur yang memadai</t>
  </si>
  <si>
    <t>Terlaksananya pengadaan mebelair kantor</t>
  </si>
  <si>
    <t>60 kursi kerja, 4 lemari arsip dan 1 set kursi tamu</t>
  </si>
  <si>
    <t>Tercukupinya kebutuhan mebelair kantor</t>
  </si>
  <si>
    <t>2.11.02.044</t>
  </si>
  <si>
    <t>Terlaksananya pengadaan laptop</t>
  </si>
  <si>
    <t>Jumlah laptop yang memadai</t>
  </si>
  <si>
    <t>1 unit laptop</t>
  </si>
  <si>
    <t>2.11.20</t>
  </si>
  <si>
    <t>Program Pengembangan Sistem Distribusi</t>
  </si>
  <si>
    <t>2.11.20.006</t>
  </si>
  <si>
    <t>3.06 . 26 . 06</t>
  </si>
  <si>
    <t>Pengembangan Show Room Produk Kerajinan</t>
  </si>
  <si>
    <t>jumlah showroom yang dikembangkan</t>
  </si>
  <si>
    <t>terfasilitasi sarana prasarana pameran dan penjualan</t>
  </si>
  <si>
    <t>meningkatnya tempat pameran dan penjualan</t>
  </si>
  <si>
    <t>3.06.18</t>
  </si>
  <si>
    <t>Program Peningkatan Efisiensi Perdagangan Dalam Negeri</t>
  </si>
  <si>
    <t>Peningkatan Perdagangan di Pasar</t>
  </si>
  <si>
    <t>3.06.18.011</t>
  </si>
  <si>
    <t>Terlaksananya Peningkatan Fasilitas Pasar untuk jalan lingkungan Pasar dan Pagar Pasar Sarang, Pasar Pandangan untuk Jalan dan Jalan di Lingkungan Pasar Lasem</t>
  </si>
  <si>
    <t>3 paket</t>
  </si>
  <si>
    <t>Terwujudnya pasar daerah yang representatif</t>
  </si>
  <si>
    <t>3.06.18.012</t>
  </si>
  <si>
    <t>Pengadaan Tanah Untuk Pembangunan Sarana Perdagangan</t>
  </si>
  <si>
    <t>D5124</t>
  </si>
  <si>
    <t>Pengadaan Tanah Untuk Pasar Kota Rembang</t>
  </si>
  <si>
    <t>3.06.21</t>
  </si>
  <si>
    <t>Program Pembangunan Sarana dan Prasarana Distribusi</t>
  </si>
  <si>
    <t>3.06.21.001</t>
  </si>
  <si>
    <t>Peningkatan Sarana Prasarana Pasar Daerah yang Representatif</t>
  </si>
  <si>
    <t>Peningkatan Sarana Prasarana Distribusi</t>
  </si>
  <si>
    <t>Terlaksananya renovasi atap los di Pasar Lasem dan Pasar Gandrirojo</t>
  </si>
  <si>
    <t>3.06.21.002</t>
  </si>
  <si>
    <t>Pembangunan Pasar</t>
  </si>
  <si>
    <t>Penambahan Sarana Prasarana Pasar</t>
  </si>
  <si>
    <t>Terlaksananya pendampingan Pembangunan Pasar (TP &amp; DAK)</t>
  </si>
  <si>
    <t>Terbangunnya Pasar Rembang yang representatif</t>
  </si>
  <si>
    <t>D5119</t>
  </si>
  <si>
    <t>Pasar Kota</t>
  </si>
  <si>
    <t>3.06.21.004</t>
  </si>
  <si>
    <t>3.06.21.003</t>
  </si>
  <si>
    <t>Penyusunan Dokumen Pengadaan Tanah</t>
  </si>
  <si>
    <t>Peningkatan Sarana Prasarana Pasar</t>
  </si>
  <si>
    <t>Terlaksananya Pemeliharaan di 12 Pasar</t>
  </si>
  <si>
    <t>12 pasar</t>
  </si>
  <si>
    <t>Sarpras Pasar terpelihara dengan baik</t>
  </si>
  <si>
    <t>D5122</t>
  </si>
  <si>
    <t>Penyusunan Dokumen Pengadaan Tanah Pasar Sapi</t>
  </si>
  <si>
    <t>3.06.21.005</t>
  </si>
  <si>
    <t>Peningkatan Fasilitas Sarana dan Prasarana Perdagangan</t>
  </si>
  <si>
    <t>LASEM, KRAGAN, SUMBER</t>
  </si>
  <si>
    <t>Terlaksananya Peningkatan Fasilitas Pasar melalui penyediaan tempat parkir di Pasar Lasem, Pasar Pandangan dan Pasar Kragan serta Pembangunan Pasar Ds. Krikilan Kec. Sumber dan Penataan Lingkungan Pasar Kec. Sumber</t>
  </si>
  <si>
    <t>5 paket</t>
  </si>
  <si>
    <t>Tersedianya fasilitas sarpras perdagangan yang memadai</t>
  </si>
  <si>
    <t>D5123</t>
  </si>
  <si>
    <t>Pembangunan Tempat PKL (gambiran)</t>
  </si>
  <si>
    <t>3.07.02</t>
  </si>
  <si>
    <t>3.07.02.009</t>
  </si>
  <si>
    <t>Terlaksananya pengadaan peralatan gedung kantor</t>
  </si>
  <si>
    <t>2 unit printer, 5 unit mix duduk, 1 unit kamera, 1 unit proyektor dan 2 unit AC</t>
  </si>
  <si>
    <t>Penambahan jumlah jenis peralatan gedung yang memadai</t>
  </si>
  <si>
    <t>21 Setda</t>
  </si>
  <si>
    <t>4.01.02</t>
  </si>
  <si>
    <t>4.01.02.003</t>
  </si>
  <si>
    <t>Persentase peningkatan sarana dan prasarana aparatur</t>
  </si>
  <si>
    <t>4.01.02.006</t>
  </si>
  <si>
    <t>Pengadaan Perlengkapan Rumah Jabatan/Dinas</t>
  </si>
  <si>
    <t>Tersedianya perlengkapan rumah jabatan/dinas</t>
  </si>
  <si>
    <t>Terpenuhinya perlengkapan rumah jabatan/dinas</t>
  </si>
  <si>
    <t>4.01.02.007</t>
  </si>
  <si>
    <t>Tersedianya perlengkapan gedung kantor</t>
  </si>
  <si>
    <t>Terpenuhinya perlengkapan gedung kantor</t>
  </si>
  <si>
    <t>4.01.02.008</t>
  </si>
  <si>
    <t>Pengadaan Peralatan Rumah Jabatan/Dinas</t>
  </si>
  <si>
    <t>Persentase peningkatansarana dan prasarana aparatur</t>
  </si>
  <si>
    <t>Tersedianya peralatan rumah jabatan/dinas</t>
  </si>
  <si>
    <t>Terpenuhinya peralatan rumah jabatan/dinas</t>
  </si>
  <si>
    <t>4.01.02.013</t>
  </si>
  <si>
    <t>4.01.02.010</t>
  </si>
  <si>
    <t>Pengadaan Perlengkapan dan peralatan kantor dan rumah tangga</t>
  </si>
  <si>
    <t>prosentase peningkatan sarana dan prasarana aparatur</t>
  </si>
  <si>
    <t>tersedianya pengadaan perlengkapan dan peralatan kantor dan rumah tangga</t>
  </si>
  <si>
    <t>terpenuhinya pengadaan perlengkapan dan peralatan kantor dan rumah tangga</t>
  </si>
  <si>
    <t>D5617</t>
  </si>
  <si>
    <t>4.01.02.017</t>
  </si>
  <si>
    <t>Pembangunan Sarana Prasarana Rumah Jabatan Dinas Bupati</t>
  </si>
  <si>
    <t>4.01.03</t>
  </si>
  <si>
    <t>4.01.03.002</t>
  </si>
  <si>
    <t>4.01.03.005</t>
  </si>
  <si>
    <t>23 Kec.Rembang</t>
  </si>
  <si>
    <t>Terbangunnya gedung kantor</t>
  </si>
  <si>
    <t>Gedung kantor indah dan nyaman</t>
  </si>
  <si>
    <t>Terwujudnya pemeliharaan peralatan kantor servis komputer ,lattop,printer dan Ac</t>
  </si>
  <si>
    <t>Peralatan kantor yang baik untuk menunjang pekerjaan</t>
  </si>
  <si>
    <t>4.01.02.044</t>
  </si>
  <si>
    <t>4.01.02.049</t>
  </si>
  <si>
    <t>Penataan Lingkungan Kantor/Rumah Jabatan/Dinas</t>
  </si>
  <si>
    <t>Terwujudnya halaman yang rapi dan bersin</t>
  </si>
  <si>
    <t>halaman yang bersih dan indah</t>
  </si>
  <si>
    <t>24 Kec.Kaliori</t>
  </si>
  <si>
    <t>4.01.02.009</t>
  </si>
  <si>
    <t>Tersedianya laptop dan printer guna menunjang pelayanan administrasi perkantoran</t>
  </si>
  <si>
    <t>2 Paket Pembelian</t>
  </si>
  <si>
    <t>Tersedianya laptop dan printer yang memadai</t>
  </si>
  <si>
    <t>Tercukupinya laptop dan printer yang memadai</t>
  </si>
  <si>
    <t>Tersedianya seragam hari tertentu guna menunjang disiplin apratur</t>
  </si>
  <si>
    <t>38 Orang</t>
  </si>
  <si>
    <t>Tersedianya seragam untuk hari tertentu</t>
  </si>
  <si>
    <t>Tercukupinya seragam untuk hari tertentu</t>
  </si>
  <si>
    <t>38 ORang</t>
  </si>
  <si>
    <t>25 Kec.Sulang</t>
  </si>
  <si>
    <t>Pengadaan Laptop kantor Kecamatan Sulang</t>
  </si>
  <si>
    <t>Pengadaan Lap top 2 buah dan 1 bh printer</t>
  </si>
  <si>
    <t>3 bh</t>
  </si>
  <si>
    <t>Tersedianya laptop kantor</t>
  </si>
  <si>
    <t>26 Kec. Sumber</t>
  </si>
  <si>
    <t>Meningkatnya Sarana dan Prasaranan Kantor</t>
  </si>
  <si>
    <t>Pembelian Laptop,Printer,meja rapat panjang dan Taplak Meja</t>
  </si>
  <si>
    <t>16 buah</t>
  </si>
  <si>
    <t>D1395</t>
  </si>
  <si>
    <t>4.01.02.052</t>
  </si>
  <si>
    <t>Rehab Pendopo Kantor Kec. Sumber</t>
  </si>
  <si>
    <t>Disiplin Aparat Kecamatan</t>
  </si>
  <si>
    <t>Tercukupinya Seragam Dinas Pegawai</t>
  </si>
  <si>
    <t>Pembelian Seragam Olah Raga dan Seragam Batik</t>
  </si>
  <si>
    <t>27 Kec. Bulu</t>
  </si>
  <si>
    <t>Meningkatnya kelancaran pelaksanaan Tugas</t>
  </si>
  <si>
    <t>xxx</t>
  </si>
  <si>
    <t>Kualitas Sarana dan Prasarana yang memadai</t>
  </si>
  <si>
    <t>Tercukupinya kebutuhan perlengkapan Kantor</t>
  </si>
  <si>
    <t>1 Unit AC, 1 Unit Televisi</t>
  </si>
  <si>
    <t>Tercukupinya kebutuhan Komputer dan Lap Top</t>
  </si>
  <si>
    <t>1 Unit Komputer, 1 Unit Lap Top</t>
  </si>
  <si>
    <t>29 Kec. Pancur</t>
  </si>
  <si>
    <t>Tercapainya Sarana dan Prasarana Aparatur</t>
  </si>
  <si>
    <t>Tersedianya Laptop, Printer</t>
  </si>
  <si>
    <t>Tercukupinya Laptop, Printer</t>
  </si>
  <si>
    <t>30 Kec. Sluke</t>
  </si>
  <si>
    <t>Tecukupinya Peralatan dan perabot rumah dinas/kantor</t>
  </si>
  <si>
    <t>terpenuhinya peralatan dan perabot rumah dinas/kantor</t>
  </si>
  <si>
    <t>31 Kec. Pamotan</t>
  </si>
  <si>
    <t>Tercukupinya perlengkapan, peralatan kantor dan rumah tangga</t>
  </si>
  <si>
    <t>32 Kec. Gunem</t>
  </si>
  <si>
    <t>Penyediaan Kipas angin</t>
  </si>
  <si>
    <t>Terpenuhinya Kipas angin</t>
  </si>
  <si>
    <t>Terbayarnya Kipas angin</t>
  </si>
  <si>
    <t xml:space="preserve">Pengadaan perlengkapan gedung kantor (kipas angin) </t>
  </si>
  <si>
    <t>Pengadaan Meubeler</t>
  </si>
  <si>
    <t>34 Kec. Kragan</t>
  </si>
  <si>
    <t>Terpenuhinya Sarana dan Prasarana Kantor</t>
  </si>
  <si>
    <t>Tersedianya Kebutuhan Printer</t>
  </si>
  <si>
    <t>Tercukupinya Kebutuhan Printer</t>
  </si>
  <si>
    <t>Terpenuhinya Sarana Prasarana Yang Kantor</t>
  </si>
  <si>
    <t>Tersedianya Perlengkapan dan peralatan kantor dan Rumah tangga</t>
  </si>
  <si>
    <t>Tercukupinya Perlengkapan dan Peralatan Kantor dan Rumah tangga</t>
  </si>
  <si>
    <t>35 Kec. Sedan</t>
  </si>
  <si>
    <t>Tercapainya Target Kinerja Aparatur Kecamatan</t>
  </si>
  <si>
    <t>Tercukupinya Pengadaan Pakaian Dinas Beserta Perlengkapannya Kecamatan Sedan</t>
  </si>
  <si>
    <t>36 Kec. Sarang</t>
  </si>
  <si>
    <t>Tersedianya Kebutuhan Rumah Tangga Kantor</t>
  </si>
  <si>
    <t>Kelancaran Pelaksanaan Kegiatan Kantor</t>
  </si>
  <si>
    <t>D1400</t>
  </si>
  <si>
    <t>4.01.02.036</t>
  </si>
  <si>
    <t>Penataan Lingkungan Kantor Kecamatan Sarang</t>
  </si>
  <si>
    <t>Penigkatan Disiplin Aparatur</t>
  </si>
  <si>
    <t>Meningkatnya disiplin berpakaian PNS</t>
  </si>
  <si>
    <t>Tercukupinya Pakaian Olah Raga</t>
  </si>
  <si>
    <t>37 Inspektorat</t>
  </si>
  <si>
    <t>4.02.02</t>
  </si>
  <si>
    <t>D5310</t>
  </si>
  <si>
    <t>4.02.02.003</t>
  </si>
  <si>
    <t>Prosentase Sarana prasarana yang representatif dan memadai</t>
  </si>
  <si>
    <t>tersedianya gedung kantor</t>
  </si>
  <si>
    <t>1 unit gedung</t>
  </si>
  <si>
    <t>terpenuhinya gedung kantor yang representatif</t>
  </si>
  <si>
    <t>4.02.02.012</t>
  </si>
  <si>
    <t>4.02.02.014</t>
  </si>
  <si>
    <t>tersedianya instalasi jaringan</t>
  </si>
  <si>
    <t>1 unit jaringan telepon yang terintegrasi</t>
  </si>
  <si>
    <t>terpenuhinya jaringan telepon yang terintegrasi di semua ruangan</t>
  </si>
  <si>
    <t>4.02.02.013</t>
  </si>
  <si>
    <t>4.02.02.010</t>
  </si>
  <si>
    <t>tersedianya perlengkapan kantor</t>
  </si>
  <si>
    <t>9 buah jenis perlengkapan kantor</t>
  </si>
  <si>
    <t>terpenuhinya kelancaran pelaksanaan kegiatan perkantoran</t>
  </si>
  <si>
    <t>38 Bappeda</t>
  </si>
  <si>
    <t>4.03.02</t>
  </si>
  <si>
    <t>4.03.02.013</t>
  </si>
  <si>
    <t>4.03.02.010</t>
  </si>
  <si>
    <t>Meningkatnya Sarana dan Prasarana Kantor Bappeda dalam menunjang kelancaran kegiatan kantor</t>
  </si>
  <si>
    <t>12 bulan ( 100 % )</t>
  </si>
  <si>
    <t>Tersedianya alat alat kantor dan rumah tangga</t>
  </si>
  <si>
    <t>alat dan barang keperluan kantor dan rumah tangga</t>
  </si>
  <si>
    <t>Berfungsinya peralatan kantor tersebut dalam menunjang kelancaran tugas tugas kantor</t>
  </si>
  <si>
    <t>4.03.22</t>
  </si>
  <si>
    <t>Program Perencanaan Pembangunan Ekonomi</t>
  </si>
  <si>
    <t>Kegiatan</t>
  </si>
  <si>
    <t>4.03.22.038</t>
  </si>
  <si>
    <t>4.03.22.003</t>
  </si>
  <si>
    <t>Perencanaan pembangunan pariwisata dan ekonomi kreatif</t>
  </si>
  <si>
    <t>Meningkatnya kualitas penelitian dan pengembangan ilmu pengetahuan dan teknologi di Kabupaten Rembang</t>
  </si>
  <si>
    <t>Tersusunnya Perda RIPPARDA, Perbup RAD Ekraf, Rumusan kawasan ruang publik ekraf, Rumusan festival dan karnival ekraf, dan Terciptanya Branding dan Ikon Kabupaten Rembang</t>
  </si>
  <si>
    <t>Meningkatnya pariwisata dan ekonomi kreatif di Kabupaten Rembang</t>
  </si>
  <si>
    <t>39 BPPKAD</t>
  </si>
  <si>
    <t>4.04.02</t>
  </si>
  <si>
    <t>4.04.02.007</t>
  </si>
  <si>
    <t>Meingkatkan Sarana dan Prasarana Aparatur</t>
  </si>
  <si>
    <t>Pengadaan TV dan Parabola</t>
  </si>
  <si>
    <t>TV dan Parabola</t>
  </si>
  <si>
    <t>Pemkab. Rembang</t>
  </si>
  <si>
    <t>4.04.11</t>
  </si>
  <si>
    <t>4.04.11.001</t>
  </si>
  <si>
    <t>4.04.12</t>
  </si>
  <si>
    <t>Program Peningkatan Pengadaan dan Pemanfaatan Barang daerah</t>
  </si>
  <si>
    <t>4.04.12.001</t>
  </si>
  <si>
    <t>Fasilitasi Pengadaan, penyimpanan, penyaluran barang Milik Daerah</t>
  </si>
  <si>
    <t>Meningkatnya kelancaran pelaksanaan tugas-tugas kantor</t>
  </si>
  <si>
    <t>Sarana Prasarana Kerja Pemerintah Daerah</t>
  </si>
  <si>
    <t>30 unit</t>
  </si>
  <si>
    <t>Optimalisasi pengadaan dan pemanfaatan barang milik daerah</t>
  </si>
  <si>
    <t>4.05.02</t>
  </si>
  <si>
    <t>Meningkatnya sarana dan prasarana aparatur</t>
  </si>
  <si>
    <t>4.05.02.010</t>
  </si>
  <si>
    <t>4.05.02.012</t>
  </si>
  <si>
    <t>Tersedianya proyektor</t>
  </si>
  <si>
    <t>Terpenuhinya proyektor sebagai alat komunikasi dalam bekerja</t>
  </si>
  <si>
    <t>4.05.02.015</t>
  </si>
  <si>
    <t>4.05.02.018</t>
  </si>
  <si>
    <t>Jumlah pembelian cadrige dan toner</t>
  </si>
  <si>
    <t>10 Cadtrige, 12 toner</t>
  </si>
  <si>
    <t>Terlaksananya pekerjaan kantor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</si>
</sst>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-* #,##0.00_-;\-* #,##0.00_-;_-* &quot;-&quot;??_-;_-@_-"/>
    <numFmt numFmtId="167" formatCode="_-&quot;Rp&quot;* #,##0_-;\-&quot;Rp&quot;* #,##0_-;_-&quot;Rp&quot;* &quot;-&quot;_-;_-@_-"/>
    <numFmt numFmtId="168" formatCode="_(&quot;$&quot;* #,##0.00_);_(&quot;$&quot;* \(#,##0.00\);_(&quot;$&quot;* &quot;-&quot;??_);_(@_)"/>
  </numFmts>
  <fonts count="26" x14ac:knownFonts="1">
    <font>
      <sz val="10"/>
      <color indexed="8"/>
      <name val="ARIAL"/>
      <charset val="1"/>
    </font>
    <font>
      <sz val="11"/>
      <color theme="1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3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2"/>
      <scheme val="major"/>
    </font>
    <font>
      <sz val="12"/>
      <color theme="0"/>
      <name val="Cambria"/>
      <family val="2"/>
      <scheme val="major"/>
    </font>
    <font>
      <b/>
      <sz val="10"/>
      <color indexed="8"/>
      <name val="ARIAL"/>
      <family val="2"/>
    </font>
    <font>
      <b/>
      <sz val="12"/>
      <color theme="0"/>
      <name val="Cambria"/>
      <family val="2"/>
      <scheme val="major"/>
    </font>
    <font>
      <sz val="12"/>
      <name val="Cambria"/>
      <family val="2"/>
      <scheme val="major"/>
    </font>
    <font>
      <b/>
      <sz val="12"/>
      <name val="Cambria"/>
      <family val="2"/>
      <scheme val="major"/>
    </font>
    <font>
      <b/>
      <sz val="12"/>
      <color indexed="8"/>
      <name val="Cambria"/>
      <family val="2"/>
      <scheme val="major"/>
    </font>
    <font>
      <sz val="12"/>
      <color theme="1"/>
      <name val="Calibri"/>
      <family val="2"/>
      <scheme val="minor"/>
    </font>
    <font>
      <b/>
      <sz val="12"/>
      <color rgb="FFFF0000"/>
      <name val="Cambria"/>
      <family val="2"/>
      <scheme val="major"/>
    </font>
    <font>
      <sz val="11"/>
      <color indexed="8"/>
      <name val="Tahoma"/>
      <family val="2"/>
      <charset val="1"/>
    </font>
    <font>
      <sz val="11"/>
      <color theme="1"/>
      <name val="Footlight MT Light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Footlight MT Light"/>
      <family val="2"/>
      <charset val="1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7">
    <xf numFmtId="0" fontId="0" fillId="0" borderId="0">
      <alignment vertical="top"/>
    </xf>
    <xf numFmtId="43" fontId="6" fillId="0" borderId="0" applyFont="0" applyFill="0" applyBorder="0" applyAlignment="0" applyProtection="0">
      <alignment vertical="top"/>
    </xf>
    <xf numFmtId="41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0" fontId="2" fillId="2" borderId="1" applyNumberFormat="0" applyAlignment="0" applyProtection="0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1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1" fontId="6" fillId="0" borderId="0" applyFont="0" applyFill="0" applyBorder="0" applyAlignment="0" applyProtection="0">
      <alignment vertical="top"/>
    </xf>
    <xf numFmtId="165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166" fontId="6" fillId="0" borderId="0" applyFont="0" applyFill="0" applyBorder="0" applyAlignment="0" applyProtection="0">
      <alignment vertical="top"/>
    </xf>
    <xf numFmtId="166" fontId="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2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3" fillId="0" borderId="0"/>
    <xf numFmtId="0" fontId="3" fillId="0" borderId="0"/>
    <xf numFmtId="0" fontId="6" fillId="0" borderId="0">
      <alignment vertical="top"/>
    </xf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6" fillId="0" borderId="0">
      <alignment vertical="top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>
      <alignment vertical="top"/>
    </xf>
  </cellStyleXfs>
  <cellXfs count="228">
    <xf numFmtId="0" fontId="0" fillId="0" borderId="0" xfId="0">
      <alignment vertical="top"/>
    </xf>
    <xf numFmtId="0" fontId="4" fillId="0" borderId="0" xfId="3" applyFont="1" applyAlignment="1"/>
    <xf numFmtId="0" fontId="4" fillId="3" borderId="0" xfId="3" applyFont="1" applyFill="1" applyAlignment="1">
      <alignment shrinkToFit="1"/>
    </xf>
    <xf numFmtId="0" fontId="4" fillId="4" borderId="0" xfId="3" applyFont="1" applyFill="1" applyAlignment="1"/>
    <xf numFmtId="0" fontId="4" fillId="5" borderId="0" xfId="3" applyFont="1" applyFill="1" applyAlignment="1"/>
    <xf numFmtId="0" fontId="4" fillId="6" borderId="0" xfId="3" applyFont="1" applyFill="1" applyAlignment="1"/>
    <xf numFmtId="0" fontId="4" fillId="0" borderId="0" xfId="3" applyFont="1" applyFill="1" applyAlignment="1"/>
    <xf numFmtId="0" fontId="5" fillId="0" borderId="0" xfId="3" applyFont="1" applyFill="1" applyAlignment="1">
      <alignment horizontal="left" vertical="center"/>
    </xf>
    <xf numFmtId="0" fontId="4" fillId="0" borderId="0" xfId="3" applyFont="1" applyFill="1" applyAlignment="1">
      <alignment wrapText="1"/>
    </xf>
    <xf numFmtId="41" fontId="7" fillId="0" borderId="0" xfId="2" applyFont="1" applyFill="1" applyAlignment="1"/>
    <xf numFmtId="164" fontId="7" fillId="0" borderId="0" xfId="4" applyNumberFormat="1" applyFont="1" applyFill="1" applyAlignment="1"/>
    <xf numFmtId="164" fontId="7" fillId="0" borderId="0" xfId="1" applyNumberFormat="1" applyFont="1" applyFill="1" applyAlignment="1"/>
    <xf numFmtId="0" fontId="8" fillId="0" borderId="0" xfId="3" applyFont="1" applyFill="1" applyAlignment="1">
      <alignment wrapText="1"/>
    </xf>
    <xf numFmtId="0" fontId="4" fillId="3" borderId="2" xfId="3" applyFont="1" applyFill="1" applyBorder="1" applyAlignment="1">
      <alignment vertical="top" shrinkToFit="1"/>
    </xf>
    <xf numFmtId="0" fontId="4" fillId="4" borderId="3" xfId="3" applyFont="1" applyFill="1" applyBorder="1" applyAlignment="1"/>
    <xf numFmtId="0" fontId="4" fillId="5" borderId="3" xfId="3" applyFont="1" applyFill="1" applyBorder="1" applyAlignment="1"/>
    <xf numFmtId="0" fontId="4" fillId="6" borderId="3" xfId="3" applyFont="1" applyFill="1" applyBorder="1" applyAlignment="1"/>
    <xf numFmtId="164" fontId="9" fillId="0" borderId="3" xfId="1" applyNumberFormat="1" applyFont="1" applyFill="1" applyBorder="1" applyAlignment="1">
      <alignment horizontal="center" vertical="top"/>
    </xf>
    <xf numFmtId="0" fontId="4" fillId="3" borderId="3" xfId="3" applyFont="1" applyFill="1" applyBorder="1" applyAlignment="1">
      <alignment shrinkToFit="1"/>
    </xf>
    <xf numFmtId="0" fontId="9" fillId="0" borderId="3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wrapText="1"/>
    </xf>
    <xf numFmtId="0" fontId="10" fillId="0" borderId="0" xfId="3" applyFont="1" applyAlignment="1"/>
    <xf numFmtId="0" fontId="10" fillId="3" borderId="3" xfId="3" applyFont="1" applyFill="1" applyBorder="1" applyAlignment="1">
      <alignment shrinkToFit="1"/>
    </xf>
    <xf numFmtId="0" fontId="10" fillId="4" borderId="3" xfId="3" applyFont="1" applyFill="1" applyBorder="1" applyAlignment="1"/>
    <xf numFmtId="0" fontId="10" fillId="5" borderId="3" xfId="3" applyFont="1" applyFill="1" applyBorder="1" applyAlignment="1"/>
    <xf numFmtId="0" fontId="10" fillId="6" borderId="3" xfId="3" applyFont="1" applyFill="1" applyBorder="1" applyAlignment="1"/>
    <xf numFmtId="0" fontId="10" fillId="0" borderId="3" xfId="3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vertical="top"/>
    </xf>
    <xf numFmtId="0" fontId="12" fillId="0" borderId="3" xfId="3" applyFont="1" applyFill="1" applyBorder="1" applyAlignment="1">
      <alignment horizontal="center"/>
    </xf>
    <xf numFmtId="0" fontId="10" fillId="0" borderId="3" xfId="3" applyFont="1" applyFill="1" applyBorder="1" applyAlignment="1">
      <alignment horizontal="center" wrapText="1"/>
    </xf>
    <xf numFmtId="0" fontId="12" fillId="0" borderId="3" xfId="3" applyFont="1" applyFill="1" applyBorder="1" applyAlignment="1">
      <alignment horizontal="center" wrapText="1"/>
    </xf>
    <xf numFmtId="41" fontId="9" fillId="0" borderId="3" xfId="2" applyFont="1" applyFill="1" applyBorder="1" applyAlignment="1">
      <alignment horizontal="center" vertical="top"/>
    </xf>
    <xf numFmtId="0" fontId="9" fillId="0" borderId="3" xfId="4" applyNumberFormat="1" applyFont="1" applyFill="1" applyBorder="1" applyAlignment="1">
      <alignment horizontal="center" vertical="top"/>
    </xf>
    <xf numFmtId="41" fontId="12" fillId="0" borderId="6" xfId="2" applyFont="1" applyFill="1" applyBorder="1" applyAlignment="1">
      <alignment horizontal="center" vertical="top"/>
    </xf>
    <xf numFmtId="0" fontId="12" fillId="0" borderId="7" xfId="4" applyNumberFormat="1" applyFont="1" applyFill="1" applyBorder="1" applyAlignment="1">
      <alignment horizontal="center" vertical="top"/>
    </xf>
    <xf numFmtId="0" fontId="12" fillId="0" borderId="3" xfId="3" applyFont="1" applyFill="1" applyBorder="1" applyAlignment="1">
      <alignment horizontal="center" vertical="top"/>
    </xf>
    <xf numFmtId="0" fontId="10" fillId="0" borderId="0" xfId="3" applyFont="1" applyAlignment="1">
      <alignment horizontal="center"/>
    </xf>
    <xf numFmtId="0" fontId="9" fillId="0" borderId="0" xfId="3" applyFont="1" applyAlignment="1"/>
    <xf numFmtId="0" fontId="9" fillId="4" borderId="2" xfId="3" applyFont="1" applyFill="1" applyBorder="1" applyAlignment="1">
      <alignment horizontal="left" vertical="top"/>
    </xf>
    <xf numFmtId="0" fontId="9" fillId="5" borderId="2" xfId="3" applyFont="1" applyFill="1" applyBorder="1" applyAlignment="1">
      <alignment horizontal="left" vertical="top"/>
    </xf>
    <xf numFmtId="0" fontId="9" fillId="6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horizontal="left" vertical="top" shrinkToFit="1"/>
    </xf>
    <xf numFmtId="0" fontId="9" fillId="0" borderId="2" xfId="3" applyFont="1" applyFill="1" applyBorder="1" applyAlignment="1">
      <alignment horizontal="center"/>
    </xf>
    <xf numFmtId="0" fontId="9" fillId="0" borderId="8" xfId="3" applyFont="1" applyFill="1" applyBorder="1" applyAlignment="1">
      <alignment wrapText="1"/>
    </xf>
    <xf numFmtId="0" fontId="9" fillId="0" borderId="2" xfId="3" applyFont="1" applyFill="1" applyBorder="1" applyAlignment="1">
      <alignment horizontal="center" wrapText="1"/>
    </xf>
    <xf numFmtId="41" fontId="9" fillId="0" borderId="2" xfId="2" applyFont="1" applyFill="1" applyBorder="1" applyAlignment="1">
      <alignment horizontal="center" vertical="top"/>
    </xf>
    <xf numFmtId="0" fontId="9" fillId="0" borderId="2" xfId="4" applyNumberFormat="1" applyFont="1" applyFill="1" applyBorder="1" applyAlignment="1">
      <alignment horizontal="center" vertical="top"/>
    </xf>
    <xf numFmtId="164" fontId="9" fillId="0" borderId="2" xfId="4" applyNumberFormat="1" applyFont="1" applyFill="1" applyBorder="1" applyAlignment="1">
      <alignment horizontal="center" vertical="top"/>
    </xf>
    <xf numFmtId="41" fontId="9" fillId="0" borderId="9" xfId="2" applyFont="1" applyFill="1" applyBorder="1" applyAlignment="1">
      <alignment horizontal="center" vertical="top"/>
    </xf>
    <xf numFmtId="164" fontId="9" fillId="0" borderId="10" xfId="4" applyNumberFormat="1" applyFont="1" applyFill="1" applyBorder="1" applyAlignment="1">
      <alignment horizontal="center" vertical="top"/>
    </xf>
    <xf numFmtId="164" fontId="9" fillId="0" borderId="2" xfId="1" applyNumberFormat="1" applyFont="1" applyFill="1" applyBorder="1" applyAlignment="1">
      <alignment horizontal="center" vertical="top"/>
    </xf>
    <xf numFmtId="0" fontId="9" fillId="0" borderId="2" xfId="3" applyFont="1" applyFill="1" applyBorder="1" applyAlignment="1">
      <alignment horizontal="center" vertical="top"/>
    </xf>
    <xf numFmtId="0" fontId="9" fillId="0" borderId="0" xfId="3" applyFont="1" applyAlignment="1">
      <alignment horizontal="center"/>
    </xf>
    <xf numFmtId="0" fontId="4" fillId="3" borderId="8" xfId="3" applyFont="1" applyFill="1" applyBorder="1" applyAlignment="1">
      <alignment vertical="top" shrinkToFit="1"/>
    </xf>
    <xf numFmtId="0" fontId="9" fillId="4" borderId="8" xfId="3" applyFont="1" applyFill="1" applyBorder="1" applyAlignment="1">
      <alignment horizontal="left" vertical="top"/>
    </xf>
    <xf numFmtId="0" fontId="9" fillId="5" borderId="8" xfId="3" applyFont="1" applyFill="1" applyBorder="1" applyAlignment="1">
      <alignment horizontal="left" vertical="top"/>
    </xf>
    <xf numFmtId="0" fontId="9" fillId="6" borderId="8" xfId="3" applyFont="1" applyFill="1" applyBorder="1" applyAlignment="1">
      <alignment horizontal="left" vertical="top"/>
    </xf>
    <xf numFmtId="0" fontId="9" fillId="0" borderId="8" xfId="3" applyFont="1" applyFill="1" applyBorder="1" applyAlignment="1">
      <alignment horizontal="center" vertical="top"/>
    </xf>
    <xf numFmtId="0" fontId="9" fillId="0" borderId="8" xfId="3" applyFont="1" applyFill="1" applyBorder="1" applyAlignment="1">
      <alignment horizontal="left" vertical="top"/>
    </xf>
    <xf numFmtId="0" fontId="9" fillId="0" borderId="8" xfId="3" applyFont="1" applyFill="1" applyBorder="1" applyAlignment="1">
      <alignment horizontal="left" vertical="top" wrapText="1"/>
    </xf>
    <xf numFmtId="0" fontId="9" fillId="0" borderId="8" xfId="3" applyFont="1" applyFill="1" applyBorder="1" applyAlignment="1">
      <alignment vertical="top"/>
    </xf>
    <xf numFmtId="0" fontId="9" fillId="0" borderId="8" xfId="3" applyFont="1" applyFill="1" applyBorder="1" applyAlignment="1">
      <alignment vertical="top" wrapText="1"/>
    </xf>
    <xf numFmtId="41" fontId="9" fillId="0" borderId="8" xfId="2" applyFont="1" applyFill="1" applyBorder="1" applyAlignment="1">
      <alignment horizontal="right" vertical="top"/>
    </xf>
    <xf numFmtId="164" fontId="9" fillId="0" borderId="8" xfId="4" applyNumberFormat="1" applyFont="1" applyFill="1" applyBorder="1" applyAlignment="1">
      <alignment horizontal="right" vertical="top"/>
    </xf>
    <xf numFmtId="41" fontId="9" fillId="0" borderId="11" xfId="2" applyFont="1" applyFill="1" applyBorder="1" applyAlignment="1">
      <alignment horizontal="right" vertical="top"/>
    </xf>
    <xf numFmtId="164" fontId="9" fillId="0" borderId="12" xfId="4" applyNumberFormat="1" applyFont="1" applyFill="1" applyBorder="1" applyAlignment="1">
      <alignment horizontal="right" vertical="top"/>
    </xf>
    <xf numFmtId="164" fontId="9" fillId="0" borderId="8" xfId="1" applyNumberFormat="1" applyFont="1" applyFill="1" applyBorder="1" applyAlignment="1">
      <alignment horizontal="right" vertical="top"/>
    </xf>
    <xf numFmtId="0" fontId="9" fillId="0" borderId="8" xfId="3" applyFont="1" applyFill="1" applyBorder="1" applyAlignment="1">
      <alignment horizontal="right" vertical="top"/>
    </xf>
    <xf numFmtId="0" fontId="4" fillId="0" borderId="8" xfId="3" applyFont="1" applyFill="1" applyBorder="1" applyAlignment="1">
      <alignment horizontal="center" vertical="top"/>
    </xf>
    <xf numFmtId="0" fontId="4" fillId="0" borderId="8" xfId="3" applyFont="1" applyFill="1" applyBorder="1" applyAlignment="1">
      <alignment vertical="top"/>
    </xf>
    <xf numFmtId="43" fontId="4" fillId="0" borderId="8" xfId="1" applyFont="1" applyFill="1" applyBorder="1" applyAlignment="1">
      <alignment vertical="top"/>
    </xf>
    <xf numFmtId="0" fontId="4" fillId="0" borderId="8" xfId="3" applyFont="1" applyFill="1" applyBorder="1" applyAlignment="1">
      <alignment vertical="top" wrapText="1"/>
    </xf>
    <xf numFmtId="9" fontId="4" fillId="0" borderId="8" xfId="3" applyNumberFormat="1" applyFont="1" applyFill="1" applyBorder="1" applyAlignment="1">
      <alignment vertical="top"/>
    </xf>
    <xf numFmtId="41" fontId="4" fillId="0" borderId="8" xfId="2" applyFont="1" applyFill="1" applyBorder="1" applyAlignment="1">
      <alignment horizontal="right" vertical="top"/>
    </xf>
    <xf numFmtId="164" fontId="4" fillId="0" borderId="8" xfId="4" applyNumberFormat="1" applyFont="1" applyFill="1" applyBorder="1" applyAlignment="1">
      <alignment horizontal="right" vertical="top"/>
    </xf>
    <xf numFmtId="41" fontId="4" fillId="0" borderId="11" xfId="2" applyFont="1" applyFill="1" applyBorder="1" applyAlignment="1">
      <alignment horizontal="right" vertical="top"/>
    </xf>
    <xf numFmtId="164" fontId="4" fillId="0" borderId="12" xfId="4" applyNumberFormat="1" applyFont="1" applyFill="1" applyBorder="1" applyAlignment="1">
      <alignment horizontal="right" vertical="top"/>
    </xf>
    <xf numFmtId="164" fontId="4" fillId="0" borderId="8" xfId="1" applyNumberFormat="1" applyFont="1" applyFill="1" applyBorder="1" applyAlignment="1">
      <alignment horizontal="right" vertical="top"/>
    </xf>
    <xf numFmtId="0" fontId="4" fillId="0" borderId="8" xfId="3" applyFont="1" applyFill="1" applyBorder="1" applyAlignment="1">
      <alignment horizontal="left" vertical="top" wrapText="1"/>
    </xf>
    <xf numFmtId="164" fontId="4" fillId="0" borderId="11" xfId="4" applyNumberFormat="1" applyFont="1" applyFill="1" applyBorder="1" applyAlignment="1">
      <alignment horizontal="right" vertical="top"/>
    </xf>
    <xf numFmtId="0" fontId="4" fillId="3" borderId="8" xfId="3" applyFont="1" applyFill="1" applyBorder="1" applyAlignment="1">
      <alignment shrinkToFit="1"/>
    </xf>
    <xf numFmtId="0" fontId="9" fillId="4" borderId="8" xfId="3" applyFont="1" applyFill="1" applyBorder="1" applyAlignment="1"/>
    <xf numFmtId="0" fontId="9" fillId="0" borderId="8" xfId="3" applyFont="1" applyFill="1" applyBorder="1" applyAlignment="1">
      <alignment shrinkToFit="1"/>
    </xf>
    <xf numFmtId="0" fontId="9" fillId="0" borderId="8" xfId="3" applyFont="1" applyFill="1" applyBorder="1" applyAlignment="1"/>
    <xf numFmtId="0" fontId="4" fillId="0" borderId="8" xfId="3" applyFont="1" applyFill="1" applyBorder="1" applyAlignment="1"/>
    <xf numFmtId="0" fontId="4" fillId="0" borderId="8" xfId="3" applyFont="1" applyFill="1" applyBorder="1" applyAlignment="1">
      <alignment wrapText="1"/>
    </xf>
    <xf numFmtId="41" fontId="4" fillId="0" borderId="8" xfId="2" applyFont="1" applyFill="1" applyBorder="1" applyAlignment="1"/>
    <xf numFmtId="164" fontId="9" fillId="0" borderId="8" xfId="4" applyNumberFormat="1" applyFont="1" applyFill="1" applyBorder="1" applyAlignment="1"/>
    <xf numFmtId="41" fontId="9" fillId="0" borderId="11" xfId="2" applyFont="1" applyFill="1" applyBorder="1" applyAlignment="1"/>
    <xf numFmtId="164" fontId="9" fillId="0" borderId="12" xfId="4" applyNumberFormat="1" applyFont="1" applyFill="1" applyBorder="1" applyAlignment="1"/>
    <xf numFmtId="164" fontId="4" fillId="0" borderId="8" xfId="4" applyNumberFormat="1" applyFont="1" applyFill="1" applyBorder="1" applyAlignment="1"/>
    <xf numFmtId="164" fontId="4" fillId="0" borderId="8" xfId="1" applyNumberFormat="1" applyFont="1" applyFill="1" applyBorder="1" applyAlignment="1"/>
    <xf numFmtId="164" fontId="9" fillId="0" borderId="0" xfId="4" applyNumberFormat="1" applyFont="1" applyAlignment="1"/>
    <xf numFmtId="0" fontId="9" fillId="5" borderId="8" xfId="3" applyFont="1" applyFill="1" applyBorder="1" applyAlignment="1"/>
    <xf numFmtId="0" fontId="9" fillId="0" borderId="14" xfId="3" applyFont="1" applyBorder="1" applyAlignment="1">
      <alignment horizontal="left" vertical="top"/>
    </xf>
    <xf numFmtId="164" fontId="9" fillId="0" borderId="13" xfId="4" applyNumberFormat="1" applyFont="1" applyBorder="1" applyAlignment="1">
      <alignment horizontal="right" vertical="top"/>
    </xf>
    <xf numFmtId="0" fontId="4" fillId="0" borderId="8" xfId="3" applyFont="1" applyFill="1" applyBorder="1" applyAlignment="1">
      <alignment horizontal="right" vertical="top"/>
    </xf>
    <xf numFmtId="0" fontId="4" fillId="0" borderId="14" xfId="3" applyFont="1" applyBorder="1" applyAlignment="1">
      <alignment vertical="top"/>
    </xf>
    <xf numFmtId="164" fontId="4" fillId="0" borderId="13" xfId="4" applyNumberFormat="1" applyFont="1" applyBorder="1" applyAlignment="1">
      <alignment horizontal="right" vertical="top"/>
    </xf>
    <xf numFmtId="0" fontId="4" fillId="4" borderId="8" xfId="3" applyFont="1" applyFill="1" applyBorder="1" applyAlignment="1"/>
    <xf numFmtId="0" fontId="4" fillId="7" borderId="0" xfId="3" applyFont="1" applyFill="1" applyAlignment="1"/>
    <xf numFmtId="0" fontId="4" fillId="5" borderId="8" xfId="3" applyFont="1" applyFill="1" applyBorder="1" applyAlignment="1"/>
    <xf numFmtId="0" fontId="4" fillId="0" borderId="8" xfId="3" applyFont="1" applyFill="1" applyBorder="1" applyAlignment="1">
      <alignment horizontal="left" vertical="top"/>
    </xf>
    <xf numFmtId="41" fontId="9" fillId="0" borderId="8" xfId="2" applyFont="1" applyFill="1" applyBorder="1" applyAlignment="1"/>
    <xf numFmtId="164" fontId="9" fillId="0" borderId="8" xfId="1" applyNumberFormat="1" applyFont="1" applyFill="1" applyBorder="1" applyAlignment="1"/>
    <xf numFmtId="164" fontId="9" fillId="0" borderId="0" xfId="3" applyNumberFormat="1" applyFont="1" applyAlignment="1"/>
    <xf numFmtId="0" fontId="9" fillId="7" borderId="0" xfId="3" applyFont="1" applyFill="1" applyAlignment="1"/>
    <xf numFmtId="0" fontId="13" fillId="7" borderId="0" xfId="3" applyFont="1" applyFill="1" applyAlignment="1"/>
    <xf numFmtId="0" fontId="14" fillId="7" borderId="0" xfId="3" applyFont="1" applyFill="1" applyAlignment="1"/>
    <xf numFmtId="0" fontId="14" fillId="4" borderId="8" xfId="3" applyFont="1" applyFill="1" applyBorder="1" applyAlignment="1"/>
    <xf numFmtId="0" fontId="14" fillId="5" borderId="8" xfId="3" applyFont="1" applyFill="1" applyBorder="1" applyAlignment="1"/>
    <xf numFmtId="0" fontId="14" fillId="0" borderId="8" xfId="3" applyFont="1" applyFill="1" applyBorder="1" applyAlignment="1">
      <alignment horizontal="center" vertical="top"/>
    </xf>
    <xf numFmtId="0" fontId="14" fillId="0" borderId="8" xfId="3" applyFont="1" applyFill="1" applyBorder="1" applyAlignment="1">
      <alignment horizontal="left" vertical="top"/>
    </xf>
    <xf numFmtId="0" fontId="14" fillId="0" borderId="8" xfId="3" applyFont="1" applyFill="1" applyBorder="1" applyAlignment="1">
      <alignment horizontal="left" vertical="top" wrapText="1"/>
    </xf>
    <xf numFmtId="0" fontId="14" fillId="0" borderId="8" xfId="3" applyFont="1" applyFill="1" applyBorder="1" applyAlignment="1">
      <alignment vertical="top"/>
    </xf>
    <xf numFmtId="0" fontId="14" fillId="0" borderId="8" xfId="3" applyFont="1" applyFill="1" applyBorder="1" applyAlignment="1">
      <alignment vertical="top" wrapText="1"/>
    </xf>
    <xf numFmtId="41" fontId="14" fillId="0" borderId="8" xfId="2" applyFont="1" applyFill="1" applyBorder="1" applyAlignment="1">
      <alignment horizontal="right" vertical="top"/>
    </xf>
    <xf numFmtId="0" fontId="14" fillId="0" borderId="8" xfId="3" applyFont="1" applyFill="1" applyBorder="1" applyAlignment="1">
      <alignment horizontal="right" vertical="top"/>
    </xf>
    <xf numFmtId="164" fontId="14" fillId="0" borderId="8" xfId="4" applyNumberFormat="1" applyFont="1" applyFill="1" applyBorder="1" applyAlignment="1">
      <alignment horizontal="right" vertical="top"/>
    </xf>
    <xf numFmtId="41" fontId="14" fillId="0" borderId="11" xfId="2" applyFont="1" applyFill="1" applyBorder="1" applyAlignment="1">
      <alignment horizontal="right" vertical="top"/>
    </xf>
    <xf numFmtId="164" fontId="14" fillId="0" borderId="12" xfId="4" applyNumberFormat="1" applyFont="1" applyFill="1" applyBorder="1" applyAlignment="1">
      <alignment horizontal="right" vertical="top"/>
    </xf>
    <xf numFmtId="164" fontId="14" fillId="0" borderId="8" xfId="1" applyNumberFormat="1" applyFont="1" applyFill="1" applyBorder="1" applyAlignment="1">
      <alignment horizontal="right" vertical="top"/>
    </xf>
    <xf numFmtId="0" fontId="13" fillId="4" borderId="8" xfId="3" applyFont="1" applyFill="1" applyBorder="1" applyAlignment="1"/>
    <xf numFmtId="0" fontId="13" fillId="5" borderId="8" xfId="3" applyFont="1" applyFill="1" applyBorder="1" applyAlignment="1"/>
    <xf numFmtId="0" fontId="13" fillId="0" borderId="8" xfId="3" applyFont="1" applyFill="1" applyBorder="1" applyAlignment="1">
      <alignment horizontal="center" vertical="top"/>
    </xf>
    <xf numFmtId="0" fontId="13" fillId="0" borderId="8" xfId="3" applyFont="1" applyFill="1" applyBorder="1" applyAlignment="1">
      <alignment vertical="top"/>
    </xf>
    <xf numFmtId="0" fontId="13" fillId="0" borderId="8" xfId="3" applyFont="1" applyFill="1" applyBorder="1" applyAlignment="1">
      <alignment vertical="top" wrapText="1"/>
    </xf>
    <xf numFmtId="41" fontId="13" fillId="0" borderId="8" xfId="2" applyFont="1" applyFill="1" applyBorder="1" applyAlignment="1">
      <alignment horizontal="right" vertical="top"/>
    </xf>
    <xf numFmtId="0" fontId="13" fillId="0" borderId="8" xfId="3" applyFont="1" applyFill="1" applyBorder="1" applyAlignment="1">
      <alignment horizontal="right" vertical="top"/>
    </xf>
    <xf numFmtId="164" fontId="13" fillId="0" borderId="8" xfId="4" applyNumberFormat="1" applyFont="1" applyFill="1" applyBorder="1" applyAlignment="1">
      <alignment horizontal="right" vertical="top"/>
    </xf>
    <xf numFmtId="41" fontId="13" fillId="0" borderId="11" xfId="2" applyFont="1" applyFill="1" applyBorder="1" applyAlignment="1">
      <alignment horizontal="right" vertical="top"/>
    </xf>
    <xf numFmtId="164" fontId="13" fillId="0" borderId="8" xfId="1" applyNumberFormat="1" applyFont="1" applyFill="1" applyBorder="1" applyAlignment="1">
      <alignment horizontal="right" vertical="top"/>
    </xf>
    <xf numFmtId="164" fontId="4" fillId="0" borderId="8" xfId="5" applyNumberFormat="1" applyFont="1" applyFill="1" applyBorder="1"/>
    <xf numFmtId="164" fontId="9" fillId="0" borderId="8" xfId="5" applyNumberFormat="1" applyFont="1" applyFill="1" applyBorder="1"/>
    <xf numFmtId="41" fontId="9" fillId="0" borderId="11" xfId="2" applyFont="1" applyFill="1" applyBorder="1"/>
    <xf numFmtId="164" fontId="9" fillId="0" borderId="12" xfId="5" applyNumberFormat="1" applyFont="1" applyFill="1" applyBorder="1"/>
    <xf numFmtId="41" fontId="4" fillId="0" borderId="11" xfId="2" applyFont="1" applyFill="1" applyBorder="1"/>
    <xf numFmtId="0" fontId="4" fillId="6" borderId="8" xfId="3" applyFont="1" applyFill="1" applyBorder="1" applyAlignment="1"/>
    <xf numFmtId="164" fontId="4" fillId="0" borderId="12" xfId="5" applyNumberFormat="1" applyFont="1" applyFill="1" applyBorder="1"/>
    <xf numFmtId="0" fontId="13" fillId="6" borderId="8" xfId="3" applyFont="1" applyFill="1" applyBorder="1" applyAlignment="1"/>
    <xf numFmtId="0" fontId="13" fillId="0" borderId="8" xfId="3" applyFont="1" applyFill="1" applyBorder="1" applyAlignment="1">
      <alignment horizontal="left" vertical="top" wrapText="1"/>
    </xf>
    <xf numFmtId="164" fontId="13" fillId="0" borderId="12" xfId="4" applyNumberFormat="1" applyFont="1" applyFill="1" applyBorder="1" applyAlignment="1">
      <alignment horizontal="right" vertical="top"/>
    </xf>
    <xf numFmtId="0" fontId="13" fillId="0" borderId="12" xfId="3" applyFont="1" applyFill="1" applyBorder="1" applyAlignment="1"/>
    <xf numFmtId="0" fontId="14" fillId="6" borderId="8" xfId="3" applyFont="1" applyFill="1" applyBorder="1" applyAlignment="1"/>
    <xf numFmtId="21" fontId="9" fillId="0" borderId="8" xfId="3" applyNumberFormat="1" applyFont="1" applyFill="1" applyBorder="1" applyAlignment="1">
      <alignment horizontal="left" vertical="top"/>
    </xf>
    <xf numFmtId="21" fontId="4" fillId="0" borderId="8" xfId="3" applyNumberFormat="1" applyFont="1" applyFill="1" applyBorder="1" applyAlignment="1">
      <alignment horizontal="left" vertical="top"/>
    </xf>
    <xf numFmtId="164" fontId="9" fillId="3" borderId="3" xfId="5" applyNumberFormat="1" applyFont="1" applyFill="1" applyBorder="1"/>
    <xf numFmtId="0" fontId="9" fillId="0" borderId="8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right" vertical="top"/>
    </xf>
    <xf numFmtId="164" fontId="9" fillId="0" borderId="8" xfId="5" applyNumberFormat="1" applyFont="1" applyFill="1" applyBorder="1" applyAlignment="1">
      <alignment horizontal="right" vertical="top"/>
    </xf>
    <xf numFmtId="164" fontId="9" fillId="0" borderId="12" xfId="5" applyNumberFormat="1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right" vertical="top"/>
    </xf>
    <xf numFmtId="164" fontId="4" fillId="0" borderId="8" xfId="5" applyNumberFormat="1" applyFont="1" applyFill="1" applyBorder="1" applyAlignment="1">
      <alignment horizontal="right" vertical="top"/>
    </xf>
    <xf numFmtId="9" fontId="4" fillId="0" borderId="8" xfId="0" applyNumberFormat="1" applyFont="1" applyFill="1" applyBorder="1" applyAlignment="1">
      <alignment vertical="top"/>
    </xf>
    <xf numFmtId="0" fontId="4" fillId="4" borderId="8" xfId="0" applyFont="1" applyFill="1" applyBorder="1" applyAlignment="1">
      <alignment vertical="top"/>
    </xf>
    <xf numFmtId="0" fontId="7" fillId="0" borderId="8" xfId="0" applyFont="1" applyFill="1" applyBorder="1" applyAlignment="1"/>
    <xf numFmtId="0" fontId="7" fillId="3" borderId="8" xfId="0" applyFont="1" applyFill="1" applyBorder="1" applyAlignment="1">
      <alignment shrinkToFit="1"/>
    </xf>
    <xf numFmtId="0" fontId="15" fillId="4" borderId="8" xfId="0" applyFont="1" applyFill="1" applyBorder="1" applyAlignment="1"/>
    <xf numFmtId="0" fontId="15" fillId="0" borderId="8" xfId="0" applyFont="1" applyFill="1" applyBorder="1" applyAlignment="1">
      <alignment shrinkToFit="1"/>
    </xf>
    <xf numFmtId="0" fontId="15" fillId="0" borderId="8" xfId="0" applyFont="1" applyFill="1" applyBorder="1" applyAlignment="1"/>
    <xf numFmtId="0" fontId="7" fillId="0" borderId="8" xfId="0" applyFont="1" applyFill="1" applyBorder="1" applyAlignment="1">
      <alignment wrapText="1"/>
    </xf>
    <xf numFmtId="41" fontId="7" fillId="0" borderId="8" xfId="2" applyFont="1" applyFill="1" applyBorder="1" applyAlignment="1"/>
    <xf numFmtId="164" fontId="15" fillId="0" borderId="8" xfId="5" applyNumberFormat="1" applyFont="1" applyFill="1" applyBorder="1" applyAlignment="1"/>
    <xf numFmtId="164" fontId="9" fillId="0" borderId="8" xfId="5" applyNumberFormat="1" applyFont="1" applyFill="1" applyBorder="1" applyAlignment="1"/>
    <xf numFmtId="41" fontId="15" fillId="0" borderId="11" xfId="2" applyFont="1" applyFill="1" applyBorder="1" applyAlignment="1"/>
    <xf numFmtId="164" fontId="9" fillId="0" borderId="12" xfId="5" applyNumberFormat="1" applyFont="1" applyFill="1" applyBorder="1" applyAlignment="1"/>
    <xf numFmtId="164" fontId="7" fillId="0" borderId="8" xfId="5" applyNumberFormat="1" applyFont="1" applyFill="1" applyBorder="1" applyAlignment="1"/>
    <xf numFmtId="164" fontId="7" fillId="0" borderId="8" xfId="1" applyNumberFormat="1" applyFont="1" applyFill="1" applyBorder="1" applyAlignment="1"/>
    <xf numFmtId="0" fontId="15" fillId="0" borderId="0" xfId="0" applyFont="1" applyAlignment="1"/>
    <xf numFmtId="0" fontId="7" fillId="4" borderId="8" xfId="0" applyFont="1" applyFill="1" applyBorder="1" applyAlignment="1"/>
    <xf numFmtId="0" fontId="7" fillId="5" borderId="8" xfId="0" applyFont="1" applyFill="1" applyBorder="1" applyAlignment="1"/>
    <xf numFmtId="0" fontId="7" fillId="0" borderId="0" xfId="0" applyFont="1" applyAlignment="1"/>
    <xf numFmtId="0" fontId="4" fillId="0" borderId="8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164" fontId="4" fillId="0" borderId="12" xfId="5" applyNumberFormat="1" applyFont="1" applyFill="1" applyBorder="1" applyAlignment="1">
      <alignment horizontal="right" vertical="top"/>
    </xf>
    <xf numFmtId="0" fontId="16" fillId="0" borderId="8" xfId="6" applyFont="1" applyFill="1" applyBorder="1" applyAlignment="1">
      <alignment vertical="top" wrapText="1"/>
    </xf>
    <xf numFmtId="0" fontId="15" fillId="0" borderId="8" xfId="0" applyFont="1" applyFill="1" applyBorder="1" applyAlignment="1">
      <alignment wrapText="1"/>
    </xf>
    <xf numFmtId="41" fontId="15" fillId="0" borderId="8" xfId="2" applyFont="1" applyFill="1" applyBorder="1" applyAlignment="1"/>
    <xf numFmtId="164" fontId="15" fillId="0" borderId="12" xfId="5" applyNumberFormat="1" applyFont="1" applyFill="1" applyBorder="1" applyAlignment="1"/>
    <xf numFmtId="164" fontId="15" fillId="0" borderId="8" xfId="1" applyNumberFormat="1" applyFont="1" applyFill="1" applyBorder="1" applyAlignment="1"/>
    <xf numFmtId="0" fontId="15" fillId="8" borderId="0" xfId="0" applyFont="1" applyFill="1" applyAlignment="1"/>
    <xf numFmtId="0" fontId="7" fillId="7" borderId="0" xfId="0" applyFont="1" applyFill="1" applyAlignment="1"/>
    <xf numFmtId="164" fontId="9" fillId="0" borderId="0" xfId="1" applyNumberFormat="1" applyFont="1" applyAlignment="1"/>
    <xf numFmtId="0" fontId="9" fillId="4" borderId="8" xfId="3" applyFont="1" applyFill="1" applyBorder="1" applyAlignment="1">
      <alignment horizontal="left"/>
    </xf>
    <xf numFmtId="0" fontId="9" fillId="0" borderId="8" xfId="3" applyFont="1" applyFill="1" applyBorder="1" applyAlignment="1">
      <alignment horizontal="left" shrinkToFit="1"/>
    </xf>
    <xf numFmtId="0" fontId="9" fillId="0" borderId="8" xfId="3" applyFont="1" applyFill="1" applyBorder="1" applyAlignment="1">
      <alignment horizontal="center"/>
    </xf>
    <xf numFmtId="0" fontId="9" fillId="0" borderId="8" xfId="3" applyFont="1" applyFill="1" applyBorder="1" applyAlignment="1">
      <alignment horizontal="center" wrapText="1"/>
    </xf>
    <xf numFmtId="41" fontId="9" fillId="0" borderId="8" xfId="2" applyFont="1" applyFill="1" applyBorder="1" applyAlignment="1">
      <alignment horizontal="center" vertical="top"/>
    </xf>
    <xf numFmtId="41" fontId="9" fillId="0" borderId="8" xfId="7" applyFont="1" applyFill="1" applyBorder="1" applyAlignment="1">
      <alignment horizontal="center" vertical="top"/>
    </xf>
    <xf numFmtId="41" fontId="9" fillId="0" borderId="11" xfId="2" applyFont="1" applyFill="1" applyBorder="1" applyAlignment="1">
      <alignment horizontal="center" vertical="top"/>
    </xf>
    <xf numFmtId="41" fontId="9" fillId="0" borderId="12" xfId="7" applyFont="1" applyFill="1" applyBorder="1" applyAlignment="1">
      <alignment horizontal="center" vertical="top"/>
    </xf>
    <xf numFmtId="164" fontId="9" fillId="0" borderId="8" xfId="1" applyNumberFormat="1" applyFont="1" applyFill="1" applyBorder="1" applyAlignment="1">
      <alignment horizontal="center" vertical="top"/>
    </xf>
    <xf numFmtId="0" fontId="9" fillId="5" borderId="8" xfId="3" applyFont="1" applyFill="1" applyBorder="1" applyAlignment="1">
      <alignment horizontal="left"/>
    </xf>
    <xf numFmtId="41" fontId="9" fillId="0" borderId="12" xfId="2" applyFont="1" applyFill="1" applyBorder="1" applyAlignment="1">
      <alignment horizontal="right" vertical="top"/>
    </xf>
    <xf numFmtId="41" fontId="9" fillId="0" borderId="8" xfId="2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right" vertical="top" wrapText="1"/>
    </xf>
    <xf numFmtId="41" fontId="9" fillId="0" borderId="11" xfId="2" applyFont="1" applyFill="1" applyBorder="1" applyAlignment="1">
      <alignment horizontal="right" vertical="top" wrapText="1"/>
    </xf>
    <xf numFmtId="41" fontId="9" fillId="0" borderId="12" xfId="2" applyFont="1" applyFill="1" applyBorder="1" applyAlignment="1">
      <alignment horizontal="right" vertical="top" wrapText="1"/>
    </xf>
    <xf numFmtId="164" fontId="9" fillId="0" borderId="8" xfId="1" applyNumberFormat="1" applyFont="1" applyFill="1" applyBorder="1" applyAlignment="1">
      <alignment horizontal="right" vertical="top" wrapText="1"/>
    </xf>
    <xf numFmtId="41" fontId="4" fillId="0" borderId="8" xfId="2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right" vertical="top" wrapText="1"/>
    </xf>
    <xf numFmtId="41" fontId="4" fillId="0" borderId="11" xfId="2" applyFont="1" applyFill="1" applyBorder="1" applyAlignment="1">
      <alignment horizontal="right" vertical="top" wrapText="1"/>
    </xf>
    <xf numFmtId="164" fontId="4" fillId="0" borderId="8" xfId="1" applyNumberFormat="1" applyFont="1" applyFill="1" applyBorder="1" applyAlignment="1">
      <alignment horizontal="right" vertical="top" wrapText="1"/>
    </xf>
    <xf numFmtId="0" fontId="4" fillId="3" borderId="8" xfId="0" applyFont="1" applyFill="1" applyBorder="1" applyAlignment="1">
      <alignment shrinkToFit="1"/>
    </xf>
    <xf numFmtId="0" fontId="9" fillId="4" borderId="8" xfId="0" applyFont="1" applyFill="1" applyBorder="1" applyAlignment="1"/>
    <xf numFmtId="41" fontId="15" fillId="0" borderId="12" xfId="2" applyFont="1" applyFill="1" applyBorder="1" applyAlignment="1"/>
    <xf numFmtId="0" fontId="9" fillId="5" borderId="8" xfId="0" applyFont="1" applyFill="1" applyBorder="1" applyAlignment="1"/>
    <xf numFmtId="0" fontId="17" fillId="0" borderId="8" xfId="0" applyFont="1" applyFill="1" applyBorder="1" applyAlignment="1"/>
    <xf numFmtId="41" fontId="9" fillId="0" borderId="0" xfId="3" applyNumberFormat="1" applyFont="1" applyAlignment="1"/>
    <xf numFmtId="164" fontId="15" fillId="0" borderId="0" xfId="4" applyNumberFormat="1" applyFont="1" applyFill="1" applyAlignment="1"/>
    <xf numFmtId="0" fontId="9" fillId="0" borderId="3" xfId="3" applyFont="1" applyFill="1" applyBorder="1" applyAlignment="1">
      <alignment horizontal="center"/>
    </xf>
    <xf numFmtId="41" fontId="9" fillId="0" borderId="3" xfId="2" applyFont="1" applyFill="1" applyBorder="1" applyAlignment="1">
      <alignment horizontal="center" vertical="top"/>
    </xf>
    <xf numFmtId="164" fontId="9" fillId="0" borderId="3" xfId="4" applyNumberFormat="1" applyFont="1" applyFill="1" applyBorder="1" applyAlignment="1">
      <alignment horizontal="center" vertical="center"/>
    </xf>
    <xf numFmtId="164" fontId="9" fillId="0" borderId="3" xfId="4" applyNumberFormat="1" applyFont="1" applyFill="1" applyBorder="1" applyAlignment="1">
      <alignment horizontal="center" vertical="top"/>
    </xf>
    <xf numFmtId="0" fontId="4" fillId="0" borderId="4" xfId="3" applyFont="1" applyFill="1" applyBorder="1" applyAlignment="1">
      <alignment horizontal="center"/>
    </xf>
    <xf numFmtId="0" fontId="4" fillId="0" borderId="15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wrapText="1"/>
    </xf>
    <xf numFmtId="0" fontId="9" fillId="0" borderId="4" xfId="3" applyFont="1" applyFill="1" applyBorder="1" applyAlignment="1">
      <alignment horizontal="center"/>
    </xf>
    <xf numFmtId="0" fontId="9" fillId="0" borderId="5" xfId="3" applyFont="1" applyFill="1" applyBorder="1" applyAlignment="1">
      <alignment horizontal="center"/>
    </xf>
    <xf numFmtId="41" fontId="15" fillId="0" borderId="12" xfId="2" applyFont="1" applyFill="1" applyBorder="1" applyAlignment="1">
      <alignment vertical="top"/>
    </xf>
  </cellXfs>
  <cellStyles count="127">
    <cellStyle name="Calculation 2" xfId="8"/>
    <cellStyle name="Comma" xfId="1" builtinId="3"/>
    <cellStyle name="Comma [0]" xfId="2" builtinId="6"/>
    <cellStyle name="Comma [0] 10" xfId="9"/>
    <cellStyle name="Comma [0] 10 2" xfId="10"/>
    <cellStyle name="Comma [0] 11" xfId="11"/>
    <cellStyle name="Comma [0] 11 2" xfId="12"/>
    <cellStyle name="Comma [0] 12" xfId="7"/>
    <cellStyle name="Comma [0] 12 2" xfId="13"/>
    <cellStyle name="Comma [0] 13" xfId="14"/>
    <cellStyle name="Comma [0] 13 2" xfId="15"/>
    <cellStyle name="Comma [0] 13 3" xfId="16"/>
    <cellStyle name="Comma [0] 14" xfId="17"/>
    <cellStyle name="Comma [0] 15" xfId="18"/>
    <cellStyle name="Comma [0] 2" xfId="19"/>
    <cellStyle name="Comma [0] 2 2" xfId="20"/>
    <cellStyle name="Comma [0] 2 2 2" xfId="21"/>
    <cellStyle name="Comma [0] 2 3" xfId="22"/>
    <cellStyle name="Comma [0] 2 3 2" xfId="23"/>
    <cellStyle name="Comma [0] 2 4" xfId="24"/>
    <cellStyle name="Comma [0] 2 4 2" xfId="25"/>
    <cellStyle name="Comma [0] 2 5" xfId="26"/>
    <cellStyle name="Comma [0] 3" xfId="27"/>
    <cellStyle name="Comma [0] 3 2" xfId="28"/>
    <cellStyle name="Comma [0] 3 2 2" xfId="29"/>
    <cellStyle name="Comma [0] 3 3" xfId="30"/>
    <cellStyle name="Comma [0] 4" xfId="31"/>
    <cellStyle name="Comma [0] 4 2" xfId="32"/>
    <cellStyle name="Comma [0] 5" xfId="33"/>
    <cellStyle name="Comma [0] 5 2" xfId="34"/>
    <cellStyle name="Comma [0] 5 2 2" xfId="35"/>
    <cellStyle name="Comma [0] 5 3" xfId="36"/>
    <cellStyle name="Comma [0] 6" xfId="37"/>
    <cellStyle name="Comma [0] 6 2" xfId="38"/>
    <cellStyle name="Comma [0] 7" xfId="39"/>
    <cellStyle name="Comma [0] 7 2" xfId="40"/>
    <cellStyle name="Comma [0] 8" xfId="41"/>
    <cellStyle name="Comma [0] 8 2" xfId="42"/>
    <cellStyle name="Comma [0] 9" xfId="43"/>
    <cellStyle name="Comma [0] 9 2" xfId="44"/>
    <cellStyle name="Comma 10" xfId="45"/>
    <cellStyle name="Comma 10 2" xfId="46"/>
    <cellStyle name="Comma 11" xfId="47"/>
    <cellStyle name="Comma 2" xfId="48"/>
    <cellStyle name="Comma 2 2" xfId="49"/>
    <cellStyle name="Comma 2 2 2" xfId="50"/>
    <cellStyle name="Comma 2 3" xfId="51"/>
    <cellStyle name="Comma 2 3 2" xfId="52"/>
    <cellStyle name="Comma 2 4" xfId="53"/>
    <cellStyle name="Comma 3" xfId="54"/>
    <cellStyle name="Comma 3 2" xfId="55"/>
    <cellStyle name="Comma 3 2 2" xfId="56"/>
    <cellStyle name="Comma 3 3" xfId="57"/>
    <cellStyle name="Comma 4" xfId="58"/>
    <cellStyle name="Comma 4 2" xfId="59"/>
    <cellStyle name="Comma 4 2 2" xfId="5"/>
    <cellStyle name="Comma 4 2 2 2" xfId="60"/>
    <cellStyle name="Comma 4 2 3" xfId="61"/>
    <cellStyle name="Comma 4 3" xfId="62"/>
    <cellStyle name="Comma 5" xfId="63"/>
    <cellStyle name="Comma 5 2" xfId="64"/>
    <cellStyle name="Comma 6" xfId="65"/>
    <cellStyle name="Comma 6 2" xfId="66"/>
    <cellStyle name="Comma 6 3" xfId="67"/>
    <cellStyle name="Comma 7" xfId="68"/>
    <cellStyle name="Comma 7 2" xfId="69"/>
    <cellStyle name="Comma 8" xfId="4"/>
    <cellStyle name="Comma 8 2" xfId="70"/>
    <cellStyle name="Comma 9" xfId="71"/>
    <cellStyle name="Comma 9 2" xfId="72"/>
    <cellStyle name="Currency [0] 2" xfId="73"/>
    <cellStyle name="Currency [0] 2 2" xfId="74"/>
    <cellStyle name="Currency 2" xfId="75"/>
    <cellStyle name="Currency 2 2" xfId="76"/>
    <cellStyle name="Normal" xfId="0" builtinId="0"/>
    <cellStyle name="Normal 10" xfId="77"/>
    <cellStyle name="Normal 11" xfId="78"/>
    <cellStyle name="Normal 11 2" xfId="79"/>
    <cellStyle name="Normal 12" xfId="3"/>
    <cellStyle name="Normal 12 2" xfId="80"/>
    <cellStyle name="Normal 13" xfId="81"/>
    <cellStyle name="Normal 13 2" xfId="82"/>
    <cellStyle name="Normal 14" xfId="83"/>
    <cellStyle name="Normal 14 2" xfId="84"/>
    <cellStyle name="Normal 14 2 2" xfId="85"/>
    <cellStyle name="Normal 2" xfId="86"/>
    <cellStyle name="Normal 2 2" xfId="87"/>
    <cellStyle name="Normal 2 2 2" xfId="88"/>
    <cellStyle name="Normal 2 2 3" xfId="89"/>
    <cellStyle name="Normal 2 2 3 2" xfId="90"/>
    <cellStyle name="Normal 2 2 4" xfId="91"/>
    <cellStyle name="Normal 2 2 4 2" xfId="92"/>
    <cellStyle name="Normal 2 2 4 2 2" xfId="93"/>
    <cellStyle name="Normal 2 2 5" xfId="94"/>
    <cellStyle name="Normal 2 3" xfId="95"/>
    <cellStyle name="Normal 2 4" xfId="96"/>
    <cellStyle name="Normal 2 5" xfId="97"/>
    <cellStyle name="Normal 2 5 2" xfId="98"/>
    <cellStyle name="Normal 2 6" xfId="99"/>
    <cellStyle name="Normal 3" xfId="100"/>
    <cellStyle name="Normal 3 2" xfId="101"/>
    <cellStyle name="Normal 3 3" xfId="102"/>
    <cellStyle name="Normal 3 3 2" xfId="103"/>
    <cellStyle name="Normal 3 4" xfId="104"/>
    <cellStyle name="Normal 3 4 2" xfId="105"/>
    <cellStyle name="Normal 3 4 2 2" xfId="106"/>
    <cellStyle name="Normal 3 5" xfId="107"/>
    <cellStyle name="Normal 3_dkk nov" xfId="108"/>
    <cellStyle name="Normal 4" xfId="6"/>
    <cellStyle name="Normal 4 2" xfId="109"/>
    <cellStyle name="Normal 4 3" xfId="110"/>
    <cellStyle name="Normal 4 3 2" xfId="111"/>
    <cellStyle name="Normal 5" xfId="112"/>
    <cellStyle name="Normal 5 2" xfId="113"/>
    <cellStyle name="Normal 5 2 2" xfId="114"/>
    <cellStyle name="Normal 5 3" xfId="115"/>
    <cellStyle name="Normal 6" xfId="116"/>
    <cellStyle name="Normal 6 2" xfId="117"/>
    <cellStyle name="Normal 7" xfId="118"/>
    <cellStyle name="Normal 8" xfId="119"/>
    <cellStyle name="Normal 9" xfId="120"/>
    <cellStyle name="Percent 2" xfId="121"/>
    <cellStyle name="Percent 3" xfId="122"/>
    <cellStyle name="Percent 4" xfId="123"/>
    <cellStyle name="Percent 5" xfId="124"/>
    <cellStyle name="Percent 6" xfId="125"/>
    <cellStyle name="Percent 7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_SELURUH_Bakorwi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KPD%202018%20-DRAFT%20201708022%20final%20KIRIM%20SETW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17\Pokok-Pokok%20Pikiran%202018\Revisi%20pokpik%202018\Kompilasi_Hasil_Musrenbangcam_BANKEU%20FI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%20Users\Documents\Catatan%20Sahaja\Koleksi%20Draft%20DAK\Contoh\FORM%20I%20Realiasi%20Penggunaan%20I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G%20C-BANGDA\2010\DAK\Alokasi%20DAK%202010\1_Data_DAK%20Prov_Manual\Manual_Lap_DAK%20Prov.Apr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U_asli ="/>
      <sheetName val="BANK_DATA&gt;"/>
      <sheetName val="DINLUTKAN"/>
      <sheetName val="DINKES = Dasar"/>
      <sheetName val="+ Rujukan"/>
      <sheetName val="IRIGASI"/>
      <sheetName val="DINHUT"/>
      <sheetName val="BLH"/>
      <sheetName val="BPMDES"/>
      <sheetName val="CIPTAKARYA"/>
      <sheetName val="&lt;&lt;&lt;&lt;Draft"/>
      <sheetName val="Checklist DA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B11" t="str">
            <v>No</v>
          </cell>
          <cell r="C11" t="str">
            <v>DOKUMEN/KEGIATAN</v>
          </cell>
          <cell r="O11" t="str">
            <v>WAKTU</v>
          </cell>
          <cell r="AF11" t="str">
            <v>KETERANGAN</v>
          </cell>
        </row>
        <row r="13">
          <cell r="B13" t="str">
            <v>1</v>
          </cell>
          <cell r="C13" t="str">
            <v>2</v>
          </cell>
          <cell r="O13" t="str">
            <v>3</v>
          </cell>
          <cell r="AF13" t="str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rekap"/>
      <sheetName val="dinkes"/>
      <sheetName val="Sheet1"/>
      <sheetName val="postur apbd"/>
      <sheetName val="resume"/>
      <sheetName val="postur RINGKAS"/>
      <sheetName val="postur apbd FIX lawas"/>
      <sheetName val="NOTES KEG"/>
      <sheetName val="postur apbd FIX "/>
      <sheetName val="rekap all"/>
      <sheetName val="REKAP GABUNG BL"/>
      <sheetName val="REKAP BTL _FIX"/>
      <sheetName val="pv_kompilasi bl"/>
      <sheetName val="pv_btl"/>
      <sheetName val="GAJI_TPP2018_FIX"/>
      <sheetName val="btl"/>
      <sheetName val="DATA2017"/>
      <sheetName val="pv-global"/>
      <sheetName val="REKAP PER SKPD"/>
      <sheetName val="Global 2018edit"/>
      <sheetName val="Sheet1 (2)"/>
      <sheetName val="pokkir olah"/>
      <sheetName val="rekap BANKEU"/>
      <sheetName val="pokpik"/>
      <sheetName val="NOTES"/>
      <sheetName val="Sheet7"/>
      <sheetName val="Sheet5"/>
      <sheetName val="Sheet6"/>
      <sheetName val="pvrutin2"/>
      <sheetName val="PV1"/>
      <sheetName val="cekBL"/>
      <sheetName val="cekBTL"/>
      <sheetName val="Sheet2"/>
      <sheetName val="btl_dataaw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3">
          <cell r="E133">
            <v>-288545300000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100</v>
          </cell>
          <cell r="C5">
            <v>0.25419353218536717</v>
          </cell>
          <cell r="D5">
            <v>0.1846435077285711</v>
          </cell>
          <cell r="E5">
            <v>0.56116296008606181</v>
          </cell>
          <cell r="F5">
            <v>1</v>
          </cell>
          <cell r="K5" t="str">
            <v>Urusan Wajib Pelayanan Dasar</v>
          </cell>
          <cell r="L5">
            <v>103159530176</v>
          </cell>
          <cell r="M5">
            <v>74933997508</v>
          </cell>
          <cell r="N5">
            <v>227737137200</v>
          </cell>
          <cell r="O5">
            <v>405830664884</v>
          </cell>
        </row>
        <row r="6">
          <cell r="B6" t="str">
            <v>1.0100</v>
          </cell>
          <cell r="C6">
            <v>0.19288702586122775</v>
          </cell>
          <cell r="D6">
            <v>0.14282571378698009</v>
          </cell>
          <cell r="E6">
            <v>0.6642872603517922</v>
          </cell>
          <cell r="F6">
            <v>4</v>
          </cell>
          <cell r="K6" t="str">
            <v>Pendidikan</v>
          </cell>
          <cell r="L6">
            <v>15510238000</v>
          </cell>
          <cell r="M6">
            <v>11484758000</v>
          </cell>
          <cell r="N6">
            <v>53416000700</v>
          </cell>
          <cell r="O6">
            <v>80410996700</v>
          </cell>
        </row>
        <row r="7">
          <cell r="B7" t="str">
            <v>1.01.00</v>
          </cell>
          <cell r="C7">
            <v>0.19288702586122775</v>
          </cell>
          <cell r="D7">
            <v>0.14282571378698009</v>
          </cell>
          <cell r="E7">
            <v>0.6642872603517922</v>
          </cell>
          <cell r="F7">
            <v>12</v>
          </cell>
          <cell r="G7" t="str">
            <v>OPD</v>
          </cell>
          <cell r="J7" t="str">
            <v>01 Dinpendikpora</v>
          </cell>
          <cell r="K7" t="str">
            <v>DINAS PENDIDIKAN, PEMUDA DAN OLAH RAGA</v>
          </cell>
          <cell r="L7">
            <v>15510238000</v>
          </cell>
          <cell r="M7">
            <v>11484758000</v>
          </cell>
          <cell r="N7">
            <v>53416000700</v>
          </cell>
          <cell r="O7">
            <v>80410996700</v>
          </cell>
        </row>
        <row r="8">
          <cell r="B8" t="str">
            <v>1.01.0100</v>
          </cell>
          <cell r="C8">
            <v>0.54407208145755737</v>
          </cell>
          <cell r="D8">
            <v>0.45592791854244269</v>
          </cell>
          <cell r="E8">
            <v>0</v>
          </cell>
          <cell r="F8">
            <v>15</v>
          </cell>
          <cell r="G8" t="str">
            <v>PR</v>
          </cell>
          <cell r="J8" t="str">
            <v>01 Dinpendikpora</v>
          </cell>
          <cell r="K8" t="str">
            <v>Program Pelayanan Administrasi Perkantoran</v>
          </cell>
          <cell r="L8">
            <v>1011072000</v>
          </cell>
          <cell r="M8">
            <v>847270000</v>
          </cell>
          <cell r="N8">
            <v>0</v>
          </cell>
          <cell r="O8">
            <v>1858342000</v>
          </cell>
        </row>
        <row r="9">
          <cell r="B9" t="str">
            <v>1.01.01.001</v>
          </cell>
          <cell r="C9">
            <v>0</v>
          </cell>
          <cell r="D9">
            <v>1</v>
          </cell>
          <cell r="E9">
            <v>0</v>
          </cell>
          <cell r="F9">
            <v>18</v>
          </cell>
          <cell r="G9" t="str">
            <v>KG</v>
          </cell>
          <cell r="H9">
            <v>1</v>
          </cell>
          <cell r="I9">
            <v>1</v>
          </cell>
          <cell r="J9" t="str">
            <v>01 Dinpendikpora</v>
          </cell>
          <cell r="K9" t="str">
            <v>Penyediaan Jasa Surat Menyurat</v>
          </cell>
          <cell r="L9">
            <v>0</v>
          </cell>
          <cell r="M9">
            <v>3000000</v>
          </cell>
          <cell r="N9">
            <v>0</v>
          </cell>
          <cell r="O9">
            <v>3000000</v>
          </cell>
        </row>
        <row r="10">
          <cell r="B10" t="str">
            <v>1.01.01.002</v>
          </cell>
          <cell r="C10">
            <v>0</v>
          </cell>
          <cell r="D10">
            <v>1</v>
          </cell>
          <cell r="E10">
            <v>0</v>
          </cell>
          <cell r="F10">
            <v>18</v>
          </cell>
          <cell r="G10" t="str">
            <v>KG</v>
          </cell>
          <cell r="H10">
            <v>1</v>
          </cell>
          <cell r="I10">
            <v>1</v>
          </cell>
          <cell r="J10" t="str">
            <v>01 Dinpendikpora</v>
          </cell>
          <cell r="K10" t="str">
            <v>Penyediaan Jasa Komunikasi, Sumber Daya Air dan Listrik</v>
          </cell>
          <cell r="L10">
            <v>0</v>
          </cell>
          <cell r="M10">
            <v>149270000</v>
          </cell>
          <cell r="N10">
            <v>0</v>
          </cell>
          <cell r="O10">
            <v>149270000</v>
          </cell>
        </row>
        <row r="11">
          <cell r="B11" t="str">
            <v>1.01.01.007</v>
          </cell>
          <cell r="C11">
            <v>0.99805825242718449</v>
          </cell>
          <cell r="D11">
            <v>1.9417475728155339E-3</v>
          </cell>
          <cell r="E11">
            <v>0</v>
          </cell>
          <cell r="F11">
            <v>18</v>
          </cell>
          <cell r="G11" t="str">
            <v>KG</v>
          </cell>
          <cell r="H11">
            <v>1</v>
          </cell>
          <cell r="I11">
            <v>1</v>
          </cell>
          <cell r="J11" t="str">
            <v>01 Dinpendikpora</v>
          </cell>
          <cell r="K11" t="str">
            <v>Penyediaan Jasa Administrasi Keuangan</v>
          </cell>
          <cell r="L11">
            <v>771000000</v>
          </cell>
          <cell r="M11">
            <v>1500000</v>
          </cell>
          <cell r="N11">
            <v>0</v>
          </cell>
          <cell r="O11">
            <v>772500000</v>
          </cell>
        </row>
        <row r="12">
          <cell r="B12" t="str">
            <v>1.01.01.010</v>
          </cell>
          <cell r="C12">
            <v>0</v>
          </cell>
          <cell r="D12">
            <v>1</v>
          </cell>
          <cell r="E12">
            <v>0</v>
          </cell>
          <cell r="F12">
            <v>18</v>
          </cell>
          <cell r="G12" t="str">
            <v>KG</v>
          </cell>
          <cell r="H12">
            <v>1</v>
          </cell>
          <cell r="I12">
            <v>1</v>
          </cell>
          <cell r="J12" t="str">
            <v>01 Dinpendikpora</v>
          </cell>
          <cell r="K12" t="str">
            <v>Penyediaan Alat Tulis Kantor</v>
          </cell>
          <cell r="L12">
            <v>0</v>
          </cell>
          <cell r="M12">
            <v>60500000</v>
          </cell>
          <cell r="N12">
            <v>0</v>
          </cell>
          <cell r="O12">
            <v>60500000</v>
          </cell>
        </row>
        <row r="13">
          <cell r="B13" t="str">
            <v>1.01.01.011</v>
          </cell>
          <cell r="C13">
            <v>0</v>
          </cell>
          <cell r="D13">
            <v>1</v>
          </cell>
          <cell r="E13">
            <v>0</v>
          </cell>
          <cell r="F13">
            <v>18</v>
          </cell>
          <cell r="G13" t="str">
            <v>KG</v>
          </cell>
          <cell r="H13">
            <v>1</v>
          </cell>
          <cell r="I13">
            <v>1</v>
          </cell>
          <cell r="J13" t="str">
            <v>01 Dinpendikpora</v>
          </cell>
          <cell r="K13" t="str">
            <v>Penyediaan Barang Cetakan dan Penggandaan</v>
          </cell>
          <cell r="L13">
            <v>0</v>
          </cell>
          <cell r="M13">
            <v>37000000</v>
          </cell>
          <cell r="N13">
            <v>0</v>
          </cell>
          <cell r="O13">
            <v>37000000</v>
          </cell>
        </row>
        <row r="14">
          <cell r="B14" t="str">
            <v>1.01.01.012</v>
          </cell>
          <cell r="C14">
            <v>0</v>
          </cell>
          <cell r="D14">
            <v>1</v>
          </cell>
          <cell r="E14">
            <v>0</v>
          </cell>
          <cell r="F14">
            <v>18</v>
          </cell>
          <cell r="G14" t="str">
            <v>KG</v>
          </cell>
          <cell r="H14">
            <v>1</v>
          </cell>
          <cell r="I14">
            <v>1</v>
          </cell>
          <cell r="J14" t="str">
            <v>01 Dinpendikpora</v>
          </cell>
          <cell r="K14" t="str">
            <v>Penyediaan Komponen Instalasi Listrik/Penerangan Bangunan Kantor</v>
          </cell>
          <cell r="L14">
            <v>0</v>
          </cell>
          <cell r="M14">
            <v>9000000</v>
          </cell>
          <cell r="N14">
            <v>0</v>
          </cell>
          <cell r="O14">
            <v>9000000</v>
          </cell>
        </row>
        <row r="15">
          <cell r="B15" t="str">
            <v>1.01.01.013</v>
          </cell>
          <cell r="C15">
            <v>0</v>
          </cell>
          <cell r="D15">
            <v>1</v>
          </cell>
          <cell r="E15">
            <v>0</v>
          </cell>
          <cell r="F15">
            <v>18</v>
          </cell>
          <cell r="G15" t="str">
            <v>KG</v>
          </cell>
          <cell r="H15">
            <v>1</v>
          </cell>
          <cell r="I15">
            <v>1</v>
          </cell>
          <cell r="J15" t="str">
            <v>01 Dinpendikpora</v>
          </cell>
          <cell r="K15" t="str">
            <v>Penyediaan Peralatan dan Perlengkapan Kantor</v>
          </cell>
          <cell r="L15">
            <v>0</v>
          </cell>
          <cell r="M15">
            <v>4500000</v>
          </cell>
          <cell r="N15">
            <v>0</v>
          </cell>
          <cell r="O15">
            <v>4500000</v>
          </cell>
        </row>
        <row r="16">
          <cell r="B16" t="str">
            <v>1.01.01.014</v>
          </cell>
          <cell r="C16">
            <v>0</v>
          </cell>
          <cell r="D16">
            <v>1</v>
          </cell>
          <cell r="E16">
            <v>0</v>
          </cell>
          <cell r="F16">
            <v>18</v>
          </cell>
          <cell r="G16" t="str">
            <v>KG</v>
          </cell>
          <cell r="H16">
            <v>1</v>
          </cell>
          <cell r="I16">
            <v>1</v>
          </cell>
          <cell r="J16" t="str">
            <v>01 Dinpendikpora</v>
          </cell>
          <cell r="K16" t="str">
            <v>Penyediaan Peralatan Rumah Tangga</v>
          </cell>
          <cell r="L16">
            <v>0</v>
          </cell>
          <cell r="M16">
            <v>12000000</v>
          </cell>
          <cell r="N16">
            <v>0</v>
          </cell>
          <cell r="O16">
            <v>12000000</v>
          </cell>
        </row>
        <row r="17">
          <cell r="B17" t="str">
            <v>1.01.01.015</v>
          </cell>
          <cell r="C17">
            <v>0</v>
          </cell>
          <cell r="D17">
            <v>1</v>
          </cell>
          <cell r="E17">
            <v>0</v>
          </cell>
          <cell r="F17">
            <v>18</v>
          </cell>
          <cell r="G17" t="str">
            <v>KG</v>
          </cell>
          <cell r="H17">
            <v>1</v>
          </cell>
          <cell r="I17">
            <v>1</v>
          </cell>
          <cell r="J17" t="str">
            <v>01 Dinpendikpora</v>
          </cell>
          <cell r="K17" t="str">
            <v>Penyediaan Bahan Bacaan dan Peraturan Perundang-Undangan</v>
          </cell>
          <cell r="L17">
            <v>0</v>
          </cell>
          <cell r="M17">
            <v>15000000</v>
          </cell>
          <cell r="N17">
            <v>0</v>
          </cell>
          <cell r="O17">
            <v>15000000</v>
          </cell>
        </row>
        <row r="18">
          <cell r="B18" t="str">
            <v>1.01.01.017</v>
          </cell>
          <cell r="C18">
            <v>0</v>
          </cell>
          <cell r="D18">
            <v>1</v>
          </cell>
          <cell r="E18">
            <v>0</v>
          </cell>
          <cell r="F18">
            <v>18</v>
          </cell>
          <cell r="G18" t="str">
            <v>KG</v>
          </cell>
          <cell r="H18">
            <v>1</v>
          </cell>
          <cell r="I18">
            <v>1</v>
          </cell>
          <cell r="J18" t="str">
            <v>01 Dinpendikpora</v>
          </cell>
          <cell r="K18" t="str">
            <v>Penyediaan Makanan dan Minuman</v>
          </cell>
          <cell r="L18">
            <v>0</v>
          </cell>
          <cell r="M18">
            <v>70000000</v>
          </cell>
          <cell r="N18">
            <v>0</v>
          </cell>
          <cell r="O18">
            <v>70000000</v>
          </cell>
        </row>
        <row r="19">
          <cell r="B19" t="str">
            <v>1.01.01.018</v>
          </cell>
          <cell r="C19">
            <v>0</v>
          </cell>
          <cell r="D19">
            <v>1</v>
          </cell>
          <cell r="E19">
            <v>0</v>
          </cell>
          <cell r="F19">
            <v>18</v>
          </cell>
          <cell r="G19" t="str">
            <v>KG</v>
          </cell>
          <cell r="H19">
            <v>1</v>
          </cell>
          <cell r="I19">
            <v>1</v>
          </cell>
          <cell r="J19" t="str">
            <v>01 Dinpendikpora</v>
          </cell>
          <cell r="K19" t="str">
            <v>Rapat-Rapat Koordinasi dan Konsultasi Ke Luar Daerah</v>
          </cell>
          <cell r="L19">
            <v>0</v>
          </cell>
          <cell r="M19">
            <v>450000000</v>
          </cell>
          <cell r="N19">
            <v>0</v>
          </cell>
          <cell r="O19">
            <v>450000000</v>
          </cell>
        </row>
        <row r="20">
          <cell r="B20" t="str">
            <v>1.01.01.019</v>
          </cell>
          <cell r="C20">
            <v>0.99792162013866947</v>
          </cell>
          <cell r="D20">
            <v>2.0783798613304956E-3</v>
          </cell>
          <cell r="E20">
            <v>0</v>
          </cell>
          <cell r="F20">
            <v>18</v>
          </cell>
          <cell r="G20" t="str">
            <v>KG</v>
          </cell>
          <cell r="H20">
            <v>1</v>
          </cell>
          <cell r="I20">
            <v>1</v>
          </cell>
          <cell r="J20" t="str">
            <v>01 Dinpendikpora</v>
          </cell>
          <cell r="K20" t="str">
            <v>Penyediaan Jasa Administrasi Kantor/Kebersihan</v>
          </cell>
          <cell r="L20">
            <v>240072000</v>
          </cell>
          <cell r="M20">
            <v>500000</v>
          </cell>
          <cell r="N20">
            <v>0</v>
          </cell>
          <cell r="O20">
            <v>240572000</v>
          </cell>
        </row>
        <row r="21">
          <cell r="B21" t="str">
            <v>1.01.01.020</v>
          </cell>
          <cell r="C21">
            <v>0</v>
          </cell>
          <cell r="D21">
            <v>1</v>
          </cell>
          <cell r="E21">
            <v>0</v>
          </cell>
          <cell r="F21">
            <v>18</v>
          </cell>
          <cell r="G21" t="str">
            <v>KG</v>
          </cell>
          <cell r="H21">
            <v>1</v>
          </cell>
          <cell r="I21">
            <v>1</v>
          </cell>
          <cell r="J21" t="str">
            <v>01 Dinpendikpora</v>
          </cell>
          <cell r="K21" t="str">
            <v>Rapat-rapat koordinasi dan konsultasi dalam daerah</v>
          </cell>
          <cell r="L21">
            <v>0</v>
          </cell>
          <cell r="M21">
            <v>35000000</v>
          </cell>
          <cell r="N21">
            <v>0</v>
          </cell>
          <cell r="O21">
            <v>35000000</v>
          </cell>
        </row>
        <row r="22">
          <cell r="B22" t="str">
            <v>1.01.0200</v>
          </cell>
          <cell r="C22">
            <v>2.0186727226848347E-3</v>
          </cell>
          <cell r="D22">
            <v>4.2139793086045922E-2</v>
          </cell>
          <cell r="E22">
            <v>0.95584153419126927</v>
          </cell>
          <cell r="F22">
            <v>15</v>
          </cell>
          <cell r="G22" t="str">
            <v>PR</v>
          </cell>
          <cell r="J22" t="str">
            <v>01 Dinpendikpora</v>
          </cell>
          <cell r="K22" t="str">
            <v>Program Peningkatan Sarana dan Prasarana Aparatur</v>
          </cell>
          <cell r="L22">
            <v>4800000</v>
          </cell>
          <cell r="M22">
            <v>100200000</v>
          </cell>
          <cell r="N22">
            <v>2272800000</v>
          </cell>
          <cell r="O22">
            <v>2377800000</v>
          </cell>
        </row>
        <row r="23">
          <cell r="B23" t="str">
            <v>1.01.02.003</v>
          </cell>
          <cell r="C23">
            <v>0</v>
          </cell>
          <cell r="D23">
            <v>0</v>
          </cell>
          <cell r="E23">
            <v>1</v>
          </cell>
          <cell r="F23">
            <v>18</v>
          </cell>
          <cell r="G23" t="str">
            <v>KG</v>
          </cell>
          <cell r="H23">
            <v>1</v>
          </cell>
          <cell r="J23" t="str">
            <v>01 Dinpendikpora</v>
          </cell>
          <cell r="K23" t="str">
            <v>Pembangunan Gedung Kantor</v>
          </cell>
          <cell r="L23">
            <v>0</v>
          </cell>
          <cell r="M23">
            <v>0</v>
          </cell>
          <cell r="N23">
            <v>1050000000</v>
          </cell>
          <cell r="O23">
            <v>1050000000</v>
          </cell>
        </row>
        <row r="24">
          <cell r="B24" t="str">
            <v>1.01.02.005</v>
          </cell>
          <cell r="C24">
            <v>0</v>
          </cell>
          <cell r="D24">
            <v>0</v>
          </cell>
          <cell r="E24">
            <v>1</v>
          </cell>
          <cell r="F24">
            <v>18</v>
          </cell>
          <cell r="G24" t="str">
            <v>KG</v>
          </cell>
          <cell r="H24">
            <v>1</v>
          </cell>
          <cell r="J24" t="str">
            <v>01 Dinpendikpora</v>
          </cell>
          <cell r="K24" t="str">
            <v>Pengadaan Kendaraan Dinas/Operasional</v>
          </cell>
          <cell r="L24">
            <v>0</v>
          </cell>
          <cell r="M24">
            <v>0</v>
          </cell>
          <cell r="N24">
            <v>1000000000</v>
          </cell>
          <cell r="O24">
            <v>1000000000</v>
          </cell>
        </row>
        <row r="25">
          <cell r="B25" t="str">
            <v>1.01.02.007</v>
          </cell>
          <cell r="C25">
            <v>0</v>
          </cell>
          <cell r="D25">
            <v>0</v>
          </cell>
          <cell r="E25">
            <v>1</v>
          </cell>
          <cell r="F25">
            <v>18</v>
          </cell>
          <cell r="G25" t="str">
            <v>KG</v>
          </cell>
          <cell r="H25">
            <v>1</v>
          </cell>
          <cell r="I25">
            <v>1</v>
          </cell>
          <cell r="J25" t="str">
            <v>01 Dinpendikpora</v>
          </cell>
          <cell r="K25" t="str">
            <v>Pengadaan Perlengkapan Gedung Kantor</v>
          </cell>
          <cell r="L25">
            <v>0</v>
          </cell>
          <cell r="M25">
            <v>0</v>
          </cell>
          <cell r="N25">
            <v>177800000</v>
          </cell>
          <cell r="O25">
            <v>177800000</v>
          </cell>
        </row>
        <row r="26">
          <cell r="B26" t="str">
            <v>1.01.02.021</v>
          </cell>
          <cell r="C26">
            <v>0</v>
          </cell>
          <cell r="D26">
            <v>1</v>
          </cell>
          <cell r="E26">
            <v>0</v>
          </cell>
          <cell r="F26">
            <v>18</v>
          </cell>
          <cell r="G26" t="str">
            <v>KG</v>
          </cell>
          <cell r="H26">
            <v>1</v>
          </cell>
          <cell r="I26">
            <v>1</v>
          </cell>
          <cell r="J26" t="str">
            <v>01 Dinpendikpora</v>
          </cell>
          <cell r="K26" t="str">
            <v>Pemeliharaan Rutin/Berkala Kendaraan Dinas/Operasional</v>
          </cell>
          <cell r="L26">
            <v>0</v>
          </cell>
          <cell r="M26">
            <v>75000000</v>
          </cell>
          <cell r="N26">
            <v>0</v>
          </cell>
          <cell r="O26">
            <v>75000000</v>
          </cell>
        </row>
        <row r="27">
          <cell r="B27" t="str">
            <v>1.01.02.029</v>
          </cell>
          <cell r="C27">
            <v>0</v>
          </cell>
          <cell r="D27">
            <v>1</v>
          </cell>
          <cell r="E27">
            <v>0</v>
          </cell>
          <cell r="F27">
            <v>18</v>
          </cell>
          <cell r="G27" t="str">
            <v>KG</v>
          </cell>
          <cell r="H27">
            <v>1</v>
          </cell>
          <cell r="I27">
            <v>1</v>
          </cell>
          <cell r="J27" t="str">
            <v>01 Dinpendikpora</v>
          </cell>
          <cell r="K27" t="str">
            <v>Pemeliharaan rutin/berkala perlengkapan dan peralatan kantor dan rumah tangga</v>
          </cell>
          <cell r="L27">
            <v>0</v>
          </cell>
          <cell r="M27">
            <v>20000000</v>
          </cell>
          <cell r="N27">
            <v>0</v>
          </cell>
          <cell r="O27">
            <v>20000000</v>
          </cell>
        </row>
        <row r="28">
          <cell r="B28" t="str">
            <v>1.01.02.032</v>
          </cell>
          <cell r="C28">
            <v>0.48</v>
          </cell>
          <cell r="D28">
            <v>0.52</v>
          </cell>
          <cell r="E28">
            <v>0</v>
          </cell>
          <cell r="F28">
            <v>18</v>
          </cell>
          <cell r="G28" t="str">
            <v>KG</v>
          </cell>
          <cell r="H28">
            <v>1</v>
          </cell>
          <cell r="I28">
            <v>1</v>
          </cell>
          <cell r="J28" t="str">
            <v>01 Dinpendikpora</v>
          </cell>
          <cell r="K28" t="str">
            <v>Pemeliharaan rutin/berkala taman</v>
          </cell>
          <cell r="L28">
            <v>4800000</v>
          </cell>
          <cell r="M28">
            <v>5200000</v>
          </cell>
          <cell r="N28">
            <v>0</v>
          </cell>
          <cell r="O28">
            <v>10000000</v>
          </cell>
        </row>
        <row r="29">
          <cell r="B29" t="str">
            <v>1.01.02.036</v>
          </cell>
          <cell r="C29">
            <v>0</v>
          </cell>
          <cell r="D29">
            <v>0</v>
          </cell>
          <cell r="E29">
            <v>1</v>
          </cell>
          <cell r="F29">
            <v>18</v>
          </cell>
          <cell r="G29" t="str">
            <v>KG</v>
          </cell>
          <cell r="H29">
            <v>1</v>
          </cell>
          <cell r="I29">
            <v>1</v>
          </cell>
          <cell r="J29" t="str">
            <v>01 Dinpendikpora</v>
          </cell>
          <cell r="K29" t="str">
            <v>Rehabilitasi Sedang/Berat Gedung Kantor</v>
          </cell>
          <cell r="L29">
            <v>0</v>
          </cell>
          <cell r="M29">
            <v>0</v>
          </cell>
          <cell r="N29">
            <v>45000000</v>
          </cell>
          <cell r="O29">
            <v>45000000</v>
          </cell>
        </row>
        <row r="30">
          <cell r="B30" t="str">
            <v>1.01.0500</v>
          </cell>
          <cell r="C30">
            <v>0.42453333333333332</v>
          </cell>
          <cell r="D30">
            <v>0.45679999999999998</v>
          </cell>
          <cell r="E30">
            <v>0.11866666666666667</v>
          </cell>
          <cell r="F30">
            <v>15</v>
          </cell>
          <cell r="G30" t="str">
            <v>PR</v>
          </cell>
          <cell r="J30" t="str">
            <v>01 Dinpendikpora</v>
          </cell>
          <cell r="K30" t="str">
            <v>Program Peningkatan Kapasitas Sumber Daya Aparatur</v>
          </cell>
          <cell r="L30">
            <v>31840000</v>
          </cell>
          <cell r="M30">
            <v>34260000</v>
          </cell>
          <cell r="N30">
            <v>8900000</v>
          </cell>
          <cell r="O30">
            <v>75000000</v>
          </cell>
        </row>
        <row r="31">
          <cell r="B31" t="str">
            <v>1.01.05.004</v>
          </cell>
          <cell r="C31">
            <v>0.42453333333333332</v>
          </cell>
          <cell r="D31">
            <v>0.45679999999999998</v>
          </cell>
          <cell r="E31">
            <v>0.11866666666666667</v>
          </cell>
          <cell r="F31">
            <v>18</v>
          </cell>
          <cell r="G31" t="str">
            <v>KG</v>
          </cell>
          <cell r="H31">
            <v>1</v>
          </cell>
          <cell r="I31">
            <v>1</v>
          </cell>
          <cell r="J31" t="str">
            <v>01 Dinpendikpora</v>
          </cell>
          <cell r="K31" t="str">
            <v>Pendidikan Pelatihan dan Peningkatan SDM</v>
          </cell>
          <cell r="L31">
            <v>31840000</v>
          </cell>
          <cell r="M31">
            <v>34260000</v>
          </cell>
          <cell r="N31">
            <v>8900000</v>
          </cell>
          <cell r="O31">
            <v>75000000</v>
          </cell>
        </row>
        <row r="32">
          <cell r="B32" t="str">
            <v>1.01.0600</v>
          </cell>
          <cell r="C32">
            <v>0.27324689809005992</v>
          </cell>
          <cell r="D32">
            <v>0.71026767043078209</v>
          </cell>
          <cell r="E32">
            <v>1.6485431479157955E-2</v>
          </cell>
          <cell r="F32">
            <v>15</v>
          </cell>
          <cell r="G32" t="str">
            <v>PR</v>
          </cell>
          <cell r="J32" t="str">
            <v>01 Dinpendikpora</v>
          </cell>
          <cell r="K32" t="str">
            <v>Program Peningkatan Pengembangan Sistem Pelaporan Capaian Kinerja dan Keuangan</v>
          </cell>
          <cell r="L32">
            <v>39200000</v>
          </cell>
          <cell r="M32">
            <v>101895000</v>
          </cell>
          <cell r="N32">
            <v>2365000</v>
          </cell>
          <cell r="O32">
            <v>143460000</v>
          </cell>
        </row>
        <row r="33">
          <cell r="B33" t="str">
            <v>1.01.06.004</v>
          </cell>
          <cell r="C33">
            <v>0.25146689019279128</v>
          </cell>
          <cell r="D33">
            <v>0.64941324392288347</v>
          </cell>
          <cell r="E33">
            <v>9.9119865884325226E-2</v>
          </cell>
          <cell r="F33">
            <v>18</v>
          </cell>
          <cell r="G33" t="str">
            <v>KG</v>
          </cell>
          <cell r="H33">
            <v>1</v>
          </cell>
          <cell r="I33">
            <v>1</v>
          </cell>
          <cell r="J33" t="str">
            <v>01 Dinpendikpora</v>
          </cell>
          <cell r="K33" t="str">
            <v>Penyusunan Pelaporan Keuangan Akhir Tahun</v>
          </cell>
          <cell r="L33">
            <v>6000000</v>
          </cell>
          <cell r="M33">
            <v>15495000</v>
          </cell>
          <cell r="N33">
            <v>2365000</v>
          </cell>
          <cell r="O33">
            <v>23860000</v>
          </cell>
        </row>
        <row r="34">
          <cell r="B34" t="str">
            <v>1.01.06.007</v>
          </cell>
          <cell r="C34">
            <v>0.26500000000000001</v>
          </cell>
          <cell r="D34">
            <v>0.73499999999999999</v>
          </cell>
          <cell r="E34">
            <v>0</v>
          </cell>
          <cell r="F34">
            <v>18</v>
          </cell>
          <cell r="G34" t="str">
            <v>KG</v>
          </cell>
          <cell r="H34">
            <v>1</v>
          </cell>
          <cell r="I34">
            <v>1</v>
          </cell>
          <cell r="J34" t="str">
            <v>01 Dinpendikpora</v>
          </cell>
          <cell r="K34" t="str">
            <v>Monitoring, Evaluasi dan Pelaporan</v>
          </cell>
          <cell r="L34">
            <v>5300000</v>
          </cell>
          <cell r="M34">
            <v>14700000</v>
          </cell>
          <cell r="N34">
            <v>0</v>
          </cell>
          <cell r="O34">
            <v>20000000</v>
          </cell>
        </row>
        <row r="35">
          <cell r="B35" t="str">
            <v>1.01.06.008</v>
          </cell>
          <cell r="C35">
            <v>0.19533333333333333</v>
          </cell>
          <cell r="D35">
            <v>0.80466666666666664</v>
          </cell>
          <cell r="E35">
            <v>0</v>
          </cell>
          <cell r="F35">
            <v>18</v>
          </cell>
          <cell r="G35" t="str">
            <v>KG</v>
          </cell>
          <cell r="H35">
            <v>1</v>
          </cell>
          <cell r="I35">
            <v>1</v>
          </cell>
          <cell r="J35" t="str">
            <v>01 Dinpendikpora</v>
          </cell>
          <cell r="K35" t="str">
            <v>Penyusunan Renstra, Renja</v>
          </cell>
          <cell r="L35">
            <v>14650000</v>
          </cell>
          <cell r="M35">
            <v>60350000</v>
          </cell>
          <cell r="N35">
            <v>0</v>
          </cell>
          <cell r="O35">
            <v>75000000</v>
          </cell>
        </row>
        <row r="36">
          <cell r="B36" t="str">
            <v>1.01.06.011</v>
          </cell>
          <cell r="C36">
            <v>0.53861788617886175</v>
          </cell>
          <cell r="D36">
            <v>0.4613821138211382</v>
          </cell>
          <cell r="E36">
            <v>0</v>
          </cell>
          <cell r="F36">
            <v>18</v>
          </cell>
          <cell r="G36" t="str">
            <v>KG</v>
          </cell>
          <cell r="H36">
            <v>1</v>
          </cell>
          <cell r="I36">
            <v>1</v>
          </cell>
          <cell r="J36" t="str">
            <v>01 Dinpendikpora</v>
          </cell>
          <cell r="K36" t="str">
            <v>Penyelenggaraan Forum Sekolah dan Unit Pelaksana Teknis</v>
          </cell>
          <cell r="L36">
            <v>13250000</v>
          </cell>
          <cell r="M36">
            <v>11350000</v>
          </cell>
          <cell r="N36">
            <v>0</v>
          </cell>
          <cell r="O36">
            <v>24600000</v>
          </cell>
        </row>
        <row r="37">
          <cell r="B37" t="str">
            <v>1.01.1500</v>
          </cell>
          <cell r="C37">
            <v>8.5623100303951372E-2</v>
          </cell>
          <cell r="D37">
            <v>0.3863191489361702</v>
          </cell>
          <cell r="E37">
            <v>0.52805775075987837</v>
          </cell>
          <cell r="F37">
            <v>15</v>
          </cell>
          <cell r="G37" t="str">
            <v>PR</v>
          </cell>
          <cell r="J37" t="str">
            <v>01 Dinpendikpora</v>
          </cell>
          <cell r="K37" t="str">
            <v>Program Pendidikan Anak Usia Dini</v>
          </cell>
          <cell r="L37">
            <v>84510000</v>
          </cell>
          <cell r="M37">
            <v>381297000</v>
          </cell>
          <cell r="N37">
            <v>521193000</v>
          </cell>
          <cell r="O37">
            <v>987000000</v>
          </cell>
        </row>
        <row r="38">
          <cell r="B38" t="str">
            <v>1.01.15.001</v>
          </cell>
          <cell r="C38">
            <v>0</v>
          </cell>
          <cell r="D38">
            <v>0</v>
          </cell>
          <cell r="E38">
            <v>1</v>
          </cell>
          <cell r="F38">
            <v>18</v>
          </cell>
          <cell r="G38" t="str">
            <v>KG</v>
          </cell>
          <cell r="J38" t="str">
            <v>01 Dinpendikpora</v>
          </cell>
          <cell r="K38" t="str">
            <v>Pembangunan Gedung Sekolah</v>
          </cell>
          <cell r="L38">
            <v>0</v>
          </cell>
          <cell r="M38">
            <v>0</v>
          </cell>
          <cell r="N38">
            <v>200000000</v>
          </cell>
          <cell r="O38">
            <v>200000000</v>
          </cell>
        </row>
        <row r="39">
          <cell r="B39" t="str">
            <v>1.01.15.009</v>
          </cell>
          <cell r="C39">
            <v>0</v>
          </cell>
          <cell r="D39">
            <v>0</v>
          </cell>
          <cell r="E39">
            <v>1</v>
          </cell>
          <cell r="F39">
            <v>18</v>
          </cell>
          <cell r="G39" t="str">
            <v>KG</v>
          </cell>
          <cell r="J39" t="str">
            <v>01 Dinpendikpora</v>
          </cell>
          <cell r="K39" t="str">
            <v>Pembangunan Taman, Lapangan Upacara, Pagar dan Fasilitas Parkir</v>
          </cell>
          <cell r="L39">
            <v>0</v>
          </cell>
          <cell r="M39">
            <v>0</v>
          </cell>
          <cell r="N39">
            <v>200000000</v>
          </cell>
          <cell r="O39">
            <v>200000000</v>
          </cell>
        </row>
        <row r="40">
          <cell r="B40" t="str">
            <v>1.01.15.060</v>
          </cell>
          <cell r="C40">
            <v>0.73</v>
          </cell>
          <cell r="D40">
            <v>0.27</v>
          </cell>
          <cell r="E40">
            <v>0</v>
          </cell>
          <cell r="F40">
            <v>18</v>
          </cell>
          <cell r="G40" t="str">
            <v>KG</v>
          </cell>
          <cell r="J40" t="str">
            <v>01 Dinpendikpora</v>
          </cell>
          <cell r="K40" t="str">
            <v>Pengembangan Data dan Informasi Pendidikan Anak Usia Dini</v>
          </cell>
          <cell r="L40">
            <v>7300000</v>
          </cell>
          <cell r="M40">
            <v>2700000</v>
          </cell>
          <cell r="N40">
            <v>0</v>
          </cell>
          <cell r="O40">
            <v>10000000</v>
          </cell>
        </row>
        <row r="41">
          <cell r="B41" t="str">
            <v>1.01.15.062</v>
          </cell>
          <cell r="C41">
            <v>0.32500000000000001</v>
          </cell>
          <cell r="D41">
            <v>0.67500000000000004</v>
          </cell>
          <cell r="E41">
            <v>0</v>
          </cell>
          <cell r="F41">
            <v>18</v>
          </cell>
          <cell r="G41" t="str">
            <v>KG</v>
          </cell>
          <cell r="J41" t="str">
            <v>01 Dinpendikpora</v>
          </cell>
          <cell r="K41" t="str">
            <v>Pengembangan Kurikulum, Bahan Ajar dan Model Pembelajaran Pendidikan Anak Usia Dini</v>
          </cell>
          <cell r="L41">
            <v>6500000</v>
          </cell>
          <cell r="M41">
            <v>13500000</v>
          </cell>
          <cell r="N41">
            <v>0</v>
          </cell>
          <cell r="O41">
            <v>20000000</v>
          </cell>
        </row>
        <row r="42">
          <cell r="B42" t="str">
            <v>1.01.15.069</v>
          </cell>
          <cell r="C42">
            <v>0.21052631578947367</v>
          </cell>
          <cell r="D42">
            <v>0.78947368421052633</v>
          </cell>
          <cell r="E42">
            <v>0</v>
          </cell>
          <cell r="F42">
            <v>18</v>
          </cell>
          <cell r="G42" t="str">
            <v>KG</v>
          </cell>
          <cell r="J42" t="str">
            <v>01 Dinpendikpora</v>
          </cell>
          <cell r="K42" t="str">
            <v>Penyelenggaraan Gebyar Pendidikan Anak Usia Dini</v>
          </cell>
          <cell r="L42">
            <v>20000000</v>
          </cell>
          <cell r="M42">
            <v>75000000</v>
          </cell>
          <cell r="N42">
            <v>0</v>
          </cell>
          <cell r="O42">
            <v>95000000</v>
          </cell>
        </row>
        <row r="43">
          <cell r="B43" t="str">
            <v>1.01.15.070</v>
          </cell>
          <cell r="C43">
            <v>0.33</v>
          </cell>
          <cell r="D43">
            <v>0.67</v>
          </cell>
          <cell r="E43">
            <v>0</v>
          </cell>
          <cell r="F43">
            <v>18</v>
          </cell>
          <cell r="G43" t="str">
            <v>KG</v>
          </cell>
          <cell r="J43" t="str">
            <v>01 Dinpendikpora</v>
          </cell>
          <cell r="K43" t="str">
            <v>Penyelenggaraan Lomba Gugus Pendidikan Anak Usia Dini dan Lomba KB/TK</v>
          </cell>
          <cell r="L43">
            <v>8250000</v>
          </cell>
          <cell r="M43">
            <v>16750000</v>
          </cell>
          <cell r="N43">
            <v>0</v>
          </cell>
          <cell r="O43">
            <v>25000000</v>
          </cell>
        </row>
        <row r="44">
          <cell r="B44" t="str">
            <v>1.01.15.077</v>
          </cell>
          <cell r="C44">
            <v>1.524390243902439E-2</v>
          </cell>
          <cell r="D44">
            <v>0.9847560975609756</v>
          </cell>
          <cell r="E44">
            <v>0</v>
          </cell>
          <cell r="F44">
            <v>18</v>
          </cell>
          <cell r="G44" t="str">
            <v>KG</v>
          </cell>
          <cell r="J44" t="str">
            <v>01 Dinpendikpora</v>
          </cell>
          <cell r="K44" t="str">
            <v>Penyediaan Buku Laporan Hasil Belajar</v>
          </cell>
          <cell r="L44">
            <v>1250000</v>
          </cell>
          <cell r="M44">
            <v>80750000</v>
          </cell>
          <cell r="N44">
            <v>0</v>
          </cell>
          <cell r="O44">
            <v>82000000</v>
          </cell>
        </row>
        <row r="45">
          <cell r="B45" t="str">
            <v>1.01.15.085</v>
          </cell>
          <cell r="C45">
            <v>0.35</v>
          </cell>
          <cell r="D45">
            <v>0.65</v>
          </cell>
          <cell r="E45">
            <v>0</v>
          </cell>
          <cell r="F45">
            <v>18</v>
          </cell>
          <cell r="G45" t="str">
            <v>KG</v>
          </cell>
          <cell r="J45" t="str">
            <v>01 Dinpendikpora</v>
          </cell>
          <cell r="K45" t="str">
            <v>Sosialisasi Pendidikan Inklusi Pendidikan Anak Usia Dini</v>
          </cell>
          <cell r="L45">
            <v>7000000</v>
          </cell>
          <cell r="M45">
            <v>13000000</v>
          </cell>
          <cell r="N45">
            <v>0</v>
          </cell>
          <cell r="O45">
            <v>20000000</v>
          </cell>
        </row>
        <row r="46">
          <cell r="B46" t="str">
            <v>1.01.15.087</v>
          </cell>
          <cell r="C46">
            <v>0.315</v>
          </cell>
          <cell r="D46">
            <v>0.68500000000000005</v>
          </cell>
          <cell r="E46">
            <v>0</v>
          </cell>
          <cell r="F46">
            <v>18</v>
          </cell>
          <cell r="G46" t="str">
            <v>KG</v>
          </cell>
          <cell r="J46" t="str">
            <v>01 Dinpendikpora</v>
          </cell>
          <cell r="K46" t="str">
            <v>Penyusunan Rencana Kegiatan dan Anggaran Lembaga Pendidikan Anak Usia Dini</v>
          </cell>
          <cell r="L46">
            <v>6300000</v>
          </cell>
          <cell r="M46">
            <v>13700000</v>
          </cell>
          <cell r="N46">
            <v>0</v>
          </cell>
          <cell r="O46">
            <v>20000000</v>
          </cell>
        </row>
        <row r="47">
          <cell r="B47" t="str">
            <v>1.01.15.088</v>
          </cell>
          <cell r="C47">
            <v>0.4</v>
          </cell>
          <cell r="D47">
            <v>0.6</v>
          </cell>
          <cell r="E47">
            <v>0</v>
          </cell>
          <cell r="F47">
            <v>18</v>
          </cell>
          <cell r="G47" t="str">
            <v>KG</v>
          </cell>
          <cell r="J47" t="str">
            <v>01 Dinpendikpora</v>
          </cell>
          <cell r="K47" t="str">
            <v>Koordinasi dan Kerjasama Mitra Pendidikan Anak Usia Dini</v>
          </cell>
          <cell r="L47">
            <v>6000000</v>
          </cell>
          <cell r="M47">
            <v>9000000</v>
          </cell>
          <cell r="N47">
            <v>0</v>
          </cell>
          <cell r="O47">
            <v>15000000</v>
          </cell>
        </row>
        <row r="48">
          <cell r="B48" t="str">
            <v>1.01.15.090</v>
          </cell>
          <cell r="C48">
            <v>7.1999999999999995E-2</v>
          </cell>
          <cell r="D48">
            <v>0.43069333333333332</v>
          </cell>
          <cell r="E48">
            <v>0.49730666666666667</v>
          </cell>
          <cell r="F48">
            <v>18</v>
          </cell>
          <cell r="G48" t="str">
            <v>KG</v>
          </cell>
          <cell r="H48">
            <v>1</v>
          </cell>
          <cell r="I48">
            <v>1</v>
          </cell>
          <cell r="J48" t="str">
            <v>01 Dinpendikpora</v>
          </cell>
          <cell r="K48" t="str">
            <v>Penyelenggaraan Operasional TK Negeri 1 Rembang</v>
          </cell>
          <cell r="L48">
            <v>5400000</v>
          </cell>
          <cell r="M48">
            <v>32302000</v>
          </cell>
          <cell r="N48">
            <v>37298000</v>
          </cell>
          <cell r="O48">
            <v>75000000</v>
          </cell>
        </row>
        <row r="49">
          <cell r="B49" t="str">
            <v>1.01.15.091</v>
          </cell>
          <cell r="C49">
            <v>6.3750000000000001E-2</v>
          </cell>
          <cell r="D49">
            <v>0.33687499999999998</v>
          </cell>
          <cell r="E49">
            <v>0.59937499999999999</v>
          </cell>
          <cell r="F49">
            <v>18</v>
          </cell>
          <cell r="G49" t="str">
            <v>KG</v>
          </cell>
          <cell r="H49">
            <v>1</v>
          </cell>
          <cell r="I49">
            <v>1</v>
          </cell>
          <cell r="J49" t="str">
            <v>01 Dinpendikpora</v>
          </cell>
          <cell r="K49" t="str">
            <v>Penyelenggaraan Operasional TK Negeri 2 Rembang</v>
          </cell>
          <cell r="L49">
            <v>2550000</v>
          </cell>
          <cell r="M49">
            <v>13475000</v>
          </cell>
          <cell r="N49">
            <v>23975000</v>
          </cell>
          <cell r="O49">
            <v>40000000</v>
          </cell>
        </row>
        <row r="50">
          <cell r="B50" t="str">
            <v>1.01.15.092</v>
          </cell>
          <cell r="C50">
            <v>7.3846153846153853E-2</v>
          </cell>
          <cell r="D50">
            <v>0.39846153846153848</v>
          </cell>
          <cell r="E50">
            <v>0.52769230769230768</v>
          </cell>
          <cell r="F50">
            <v>18</v>
          </cell>
          <cell r="G50" t="str">
            <v>KG</v>
          </cell>
          <cell r="H50">
            <v>1</v>
          </cell>
          <cell r="I50">
            <v>1</v>
          </cell>
          <cell r="J50" t="str">
            <v>01 Dinpendikpora</v>
          </cell>
          <cell r="K50" t="str">
            <v>Penyelenggaraan Operasional TK Negeri 1 Kaliori</v>
          </cell>
          <cell r="L50">
            <v>2400000</v>
          </cell>
          <cell r="M50">
            <v>12950000</v>
          </cell>
          <cell r="N50">
            <v>17150000</v>
          </cell>
          <cell r="O50">
            <v>32500000</v>
          </cell>
        </row>
        <row r="51">
          <cell r="B51" t="str">
            <v>1.01.15.093</v>
          </cell>
          <cell r="C51">
            <v>7.3846153846153853E-2</v>
          </cell>
          <cell r="D51">
            <v>0.45076923076923076</v>
          </cell>
          <cell r="E51">
            <v>0.47538461538461541</v>
          </cell>
          <cell r="F51">
            <v>18</v>
          </cell>
          <cell r="G51" t="str">
            <v>KG</v>
          </cell>
          <cell r="H51">
            <v>1</v>
          </cell>
          <cell r="I51">
            <v>1</v>
          </cell>
          <cell r="J51" t="str">
            <v>01 Dinpendikpora</v>
          </cell>
          <cell r="K51" t="str">
            <v>Penyelenggaraan Operasional TK Negeri 1 Kragan</v>
          </cell>
          <cell r="L51">
            <v>2400000</v>
          </cell>
          <cell r="M51">
            <v>14650000</v>
          </cell>
          <cell r="N51">
            <v>15450000</v>
          </cell>
          <cell r="O51">
            <v>32500000</v>
          </cell>
        </row>
        <row r="52">
          <cell r="B52" t="str">
            <v>1.01.15.094</v>
          </cell>
          <cell r="C52">
            <v>0.06</v>
          </cell>
          <cell r="D52">
            <v>0.71499999999999997</v>
          </cell>
          <cell r="E52">
            <v>0.22500000000000001</v>
          </cell>
          <cell r="F52">
            <v>18</v>
          </cell>
          <cell r="G52" t="str">
            <v>KG</v>
          </cell>
          <cell r="H52">
            <v>1</v>
          </cell>
          <cell r="I52">
            <v>1</v>
          </cell>
          <cell r="J52" t="str">
            <v>01 Dinpendikpora</v>
          </cell>
          <cell r="K52" t="str">
            <v>Penyelenggaraan Operasional TK Negeri Pembina Pamotan</v>
          </cell>
          <cell r="L52">
            <v>2400000</v>
          </cell>
          <cell r="M52">
            <v>28600000</v>
          </cell>
          <cell r="N52">
            <v>9000000</v>
          </cell>
          <cell r="O52">
            <v>40000000</v>
          </cell>
        </row>
        <row r="53">
          <cell r="B53" t="str">
            <v>1.01.15.095</v>
          </cell>
          <cell r="C53">
            <v>0.06</v>
          </cell>
          <cell r="D53">
            <v>0.57499999999999996</v>
          </cell>
          <cell r="E53">
            <v>0.36499999999999999</v>
          </cell>
          <cell r="F53">
            <v>18</v>
          </cell>
          <cell r="G53" t="str">
            <v>KG</v>
          </cell>
          <cell r="H53">
            <v>1</v>
          </cell>
          <cell r="I53">
            <v>1</v>
          </cell>
          <cell r="J53" t="str">
            <v>01 Dinpendikpora</v>
          </cell>
          <cell r="K53" t="str">
            <v>Penyelenggaraan Operasional TK Pembina Pancur</v>
          </cell>
          <cell r="L53">
            <v>2400000</v>
          </cell>
          <cell r="M53">
            <v>23000000</v>
          </cell>
          <cell r="N53">
            <v>14600000</v>
          </cell>
          <cell r="O53">
            <v>40000000</v>
          </cell>
        </row>
        <row r="54">
          <cell r="B54" t="str">
            <v>1.01.15.096</v>
          </cell>
          <cell r="C54">
            <v>0.109</v>
          </cell>
          <cell r="D54">
            <v>0.79800000000000004</v>
          </cell>
          <cell r="E54">
            <v>9.2999999999999999E-2</v>
          </cell>
          <cell r="F54">
            <v>18</v>
          </cell>
          <cell r="G54" t="str">
            <v>KG</v>
          </cell>
          <cell r="H54">
            <v>1</v>
          </cell>
          <cell r="I54">
            <v>1</v>
          </cell>
          <cell r="J54" t="str">
            <v>01 Dinpendikpora</v>
          </cell>
          <cell r="K54" t="str">
            <v>Penyelenggaraan Operasional TK Pembina Sulang</v>
          </cell>
          <cell r="L54">
            <v>4360000</v>
          </cell>
          <cell r="M54">
            <v>31920000</v>
          </cell>
          <cell r="N54">
            <v>3720000</v>
          </cell>
          <cell r="O54">
            <v>40000000</v>
          </cell>
        </row>
        <row r="55">
          <cell r="B55" t="str">
            <v>1.01.1600</v>
          </cell>
          <cell r="C55">
            <v>6.8116669586018455E-3</v>
          </cell>
          <cell r="D55">
            <v>2.7308991546436883E-2</v>
          </cell>
          <cell r="E55">
            <v>0.96587934149496124</v>
          </cell>
          <cell r="F55">
            <v>15</v>
          </cell>
          <cell r="G55" t="str">
            <v>PR</v>
          </cell>
          <cell r="J55" t="str">
            <v>01 Dinpendikpora</v>
          </cell>
          <cell r="K55" t="str">
            <v>Program Pembinaan Sekolah Dasar</v>
          </cell>
          <cell r="L55">
            <v>270505000</v>
          </cell>
          <cell r="M55">
            <v>1084495000</v>
          </cell>
          <cell r="N55">
            <v>38357012000</v>
          </cell>
          <cell r="O55">
            <v>39712012000</v>
          </cell>
        </row>
        <row r="56">
          <cell r="B56" t="str">
            <v>1.01.16.001</v>
          </cell>
          <cell r="C56">
            <v>0</v>
          </cell>
          <cell r="D56">
            <v>0</v>
          </cell>
          <cell r="E56">
            <v>1</v>
          </cell>
          <cell r="F56">
            <v>18</v>
          </cell>
          <cell r="G56" t="str">
            <v>KG</v>
          </cell>
          <cell r="J56" t="str">
            <v>01 Dinpendikpora</v>
          </cell>
          <cell r="K56" t="str">
            <v>Pembangunan Gedung Sekolah</v>
          </cell>
          <cell r="L56">
            <v>0</v>
          </cell>
          <cell r="M56">
            <v>0</v>
          </cell>
          <cell r="N56">
            <v>200000000</v>
          </cell>
          <cell r="O56">
            <v>200000000</v>
          </cell>
        </row>
        <row r="57">
          <cell r="B57" t="str">
            <v>1.01.16.003</v>
          </cell>
          <cell r="C57">
            <v>0</v>
          </cell>
          <cell r="D57">
            <v>0</v>
          </cell>
          <cell r="E57">
            <v>1</v>
          </cell>
          <cell r="F57">
            <v>18</v>
          </cell>
          <cell r="G57" t="str">
            <v>KG</v>
          </cell>
          <cell r="J57" t="str">
            <v>01 Dinpendikpora</v>
          </cell>
          <cell r="K57" t="str">
            <v>Penambahan Ruang Kelas Sekolah</v>
          </cell>
          <cell r="L57">
            <v>0</v>
          </cell>
          <cell r="M57">
            <v>0</v>
          </cell>
          <cell r="N57">
            <v>300000000</v>
          </cell>
          <cell r="O57">
            <v>300000000</v>
          </cell>
        </row>
        <row r="58">
          <cell r="B58" t="str">
            <v>1.01.16.005</v>
          </cell>
          <cell r="C58">
            <v>0</v>
          </cell>
          <cell r="D58">
            <v>0</v>
          </cell>
          <cell r="E58">
            <v>1</v>
          </cell>
          <cell r="F58">
            <v>18</v>
          </cell>
          <cell r="G58" t="str">
            <v>KG</v>
          </cell>
          <cell r="J58" t="str">
            <v>01 Dinpendikpora</v>
          </cell>
          <cell r="K58" t="str">
            <v>Pembangunan Laboratorium dan Ruang Pratikum Sekolah</v>
          </cell>
          <cell r="L58">
            <v>0</v>
          </cell>
          <cell r="M58">
            <v>0</v>
          </cell>
          <cell r="N58">
            <v>180000000</v>
          </cell>
          <cell r="O58">
            <v>180000000</v>
          </cell>
        </row>
        <row r="59">
          <cell r="B59" t="str">
            <v>1.01.16.009</v>
          </cell>
          <cell r="C59">
            <v>0</v>
          </cell>
          <cell r="D59">
            <v>0</v>
          </cell>
          <cell r="E59">
            <v>1</v>
          </cell>
          <cell r="F59">
            <v>18</v>
          </cell>
          <cell r="G59" t="str">
            <v>KG</v>
          </cell>
          <cell r="J59" t="str">
            <v>01 Dinpendikpora</v>
          </cell>
          <cell r="K59" t="str">
            <v>Pembangunan Taman, Lapangan Upacara, Pagar dan Fasilitas Parkir</v>
          </cell>
          <cell r="L59">
            <v>0</v>
          </cell>
          <cell r="M59">
            <v>0</v>
          </cell>
          <cell r="N59">
            <v>7940000000</v>
          </cell>
          <cell r="O59">
            <v>7940000000</v>
          </cell>
        </row>
        <row r="60">
          <cell r="B60" t="str">
            <v>1.01.16.011</v>
          </cell>
          <cell r="C60">
            <v>0</v>
          </cell>
          <cell r="D60">
            <v>0</v>
          </cell>
          <cell r="E60">
            <v>1</v>
          </cell>
          <cell r="F60">
            <v>18</v>
          </cell>
          <cell r="G60" t="str">
            <v>KG</v>
          </cell>
          <cell r="J60" t="str">
            <v>01 Dinpendikpora</v>
          </cell>
          <cell r="K60" t="str">
            <v>Pembangunan Ruang Ibadah</v>
          </cell>
          <cell r="L60">
            <v>0</v>
          </cell>
          <cell r="M60">
            <v>0</v>
          </cell>
          <cell r="N60">
            <v>250000000</v>
          </cell>
          <cell r="O60">
            <v>250000000</v>
          </cell>
        </row>
        <row r="61">
          <cell r="B61" t="str">
            <v>1.01.16.012</v>
          </cell>
          <cell r="C61">
            <v>0</v>
          </cell>
          <cell r="D61">
            <v>0</v>
          </cell>
          <cell r="E61">
            <v>1</v>
          </cell>
          <cell r="F61">
            <v>18</v>
          </cell>
          <cell r="G61" t="str">
            <v>KG</v>
          </cell>
          <cell r="J61" t="str">
            <v>01 Dinpendikpora</v>
          </cell>
          <cell r="K61" t="str">
            <v>Pembangunan Pepustakaan Sekolah</v>
          </cell>
          <cell r="L61">
            <v>0</v>
          </cell>
          <cell r="M61">
            <v>0</v>
          </cell>
          <cell r="N61">
            <v>200000000</v>
          </cell>
          <cell r="O61">
            <v>200000000</v>
          </cell>
        </row>
        <row r="62">
          <cell r="B62" t="str">
            <v>1.01.16.014</v>
          </cell>
          <cell r="C62">
            <v>0</v>
          </cell>
          <cell r="D62">
            <v>0</v>
          </cell>
          <cell r="E62">
            <v>1</v>
          </cell>
          <cell r="F62">
            <v>18</v>
          </cell>
          <cell r="G62" t="str">
            <v>KG</v>
          </cell>
          <cell r="J62" t="str">
            <v>01 Dinpendikpora</v>
          </cell>
          <cell r="K62" t="str">
            <v>Pembangunan Sanitasi, Drainase dan Penyehatan Lingkungan</v>
          </cell>
          <cell r="L62">
            <v>0</v>
          </cell>
          <cell r="M62">
            <v>0</v>
          </cell>
          <cell r="N62">
            <v>280000000</v>
          </cell>
          <cell r="O62">
            <v>280000000</v>
          </cell>
        </row>
        <row r="63">
          <cell r="B63" t="str">
            <v>1.01.16.018</v>
          </cell>
          <cell r="C63">
            <v>0</v>
          </cell>
          <cell r="D63">
            <v>0</v>
          </cell>
          <cell r="E63">
            <v>1</v>
          </cell>
          <cell r="F63">
            <v>18</v>
          </cell>
          <cell r="G63" t="str">
            <v>KG</v>
          </cell>
          <cell r="J63" t="str">
            <v>01 Dinpendikpora</v>
          </cell>
          <cell r="K63" t="str">
            <v>Pengadaan Alat Praktik dan Peraga Siswa</v>
          </cell>
          <cell r="L63">
            <v>0</v>
          </cell>
          <cell r="M63">
            <v>0</v>
          </cell>
          <cell r="N63">
            <v>7228944200</v>
          </cell>
          <cell r="O63">
            <v>7228944200</v>
          </cell>
        </row>
        <row r="64">
          <cell r="B64" t="str">
            <v>1.01.16.019</v>
          </cell>
          <cell r="C64">
            <v>0</v>
          </cell>
          <cell r="D64">
            <v>0</v>
          </cell>
          <cell r="E64">
            <v>1</v>
          </cell>
          <cell r="F64">
            <v>18</v>
          </cell>
          <cell r="G64" t="str">
            <v>KG</v>
          </cell>
          <cell r="J64" t="str">
            <v>01 Dinpendikpora</v>
          </cell>
          <cell r="K64" t="str">
            <v>Pengadaan Mebeluer Sekolah</v>
          </cell>
          <cell r="L64">
            <v>0</v>
          </cell>
          <cell r="M64">
            <v>0</v>
          </cell>
          <cell r="N64">
            <v>1172000000</v>
          </cell>
          <cell r="O64">
            <v>1172000000</v>
          </cell>
        </row>
        <row r="65">
          <cell r="B65" t="str">
            <v>1.01.16.041</v>
          </cell>
          <cell r="C65">
            <v>0</v>
          </cell>
          <cell r="D65">
            <v>0</v>
          </cell>
          <cell r="E65">
            <v>1</v>
          </cell>
          <cell r="F65">
            <v>18</v>
          </cell>
          <cell r="G65" t="str">
            <v>KG</v>
          </cell>
          <cell r="J65" t="str">
            <v>01 Dinpendikpora</v>
          </cell>
          <cell r="K65" t="str">
            <v>Rehabilitasi Sedang/Berat Bangunan Sekolah</v>
          </cell>
          <cell r="L65">
            <v>0</v>
          </cell>
          <cell r="M65">
            <v>0</v>
          </cell>
          <cell r="N65">
            <v>12594703600</v>
          </cell>
          <cell r="O65">
            <v>12594703600</v>
          </cell>
        </row>
        <row r="66">
          <cell r="B66" t="str">
            <v>1.01.16.054</v>
          </cell>
          <cell r="C66">
            <v>0</v>
          </cell>
          <cell r="D66">
            <v>0</v>
          </cell>
          <cell r="E66">
            <v>1</v>
          </cell>
          <cell r="F66">
            <v>18</v>
          </cell>
          <cell r="G66" t="str">
            <v>KG</v>
          </cell>
          <cell r="J66" t="str">
            <v>01 Dinpendikpora</v>
          </cell>
          <cell r="K66" t="str">
            <v>Rehabilitasi Sedang/Berat Perpustakaan Sekolah</v>
          </cell>
          <cell r="L66">
            <v>0</v>
          </cell>
          <cell r="M66">
            <v>0</v>
          </cell>
          <cell r="N66">
            <v>70000000</v>
          </cell>
          <cell r="O66">
            <v>70000000</v>
          </cell>
        </row>
        <row r="67">
          <cell r="B67" t="str">
            <v>1.01.16.060</v>
          </cell>
          <cell r="C67">
            <v>0.2414179104477612</v>
          </cell>
          <cell r="D67">
            <v>0.75858208955223883</v>
          </cell>
          <cell r="E67">
            <v>0</v>
          </cell>
          <cell r="F67">
            <v>18</v>
          </cell>
          <cell r="G67" t="str">
            <v>KG</v>
          </cell>
          <cell r="J67" t="str">
            <v>01 Dinpendikpora</v>
          </cell>
          <cell r="K67" t="str">
            <v>Perencanaan Pengadaan Tanah</v>
          </cell>
          <cell r="L67">
            <v>32350000</v>
          </cell>
          <cell r="M67">
            <v>101650000</v>
          </cell>
          <cell r="N67">
            <v>0</v>
          </cell>
          <cell r="O67">
            <v>134000000</v>
          </cell>
        </row>
        <row r="68">
          <cell r="B68" t="str">
            <v>1.01.16.065</v>
          </cell>
          <cell r="C68">
            <v>0</v>
          </cell>
          <cell r="D68">
            <v>0</v>
          </cell>
          <cell r="E68">
            <v>1</v>
          </cell>
          <cell r="F68">
            <v>18</v>
          </cell>
          <cell r="G68" t="str">
            <v>KG</v>
          </cell>
          <cell r="J68" t="str">
            <v>01 Dinpendikpora</v>
          </cell>
          <cell r="K68" t="str">
            <v>Penyediaan Buku Teks Pelajaran</v>
          </cell>
          <cell r="L68">
            <v>0</v>
          </cell>
          <cell r="M68">
            <v>0</v>
          </cell>
          <cell r="N68">
            <v>365000000</v>
          </cell>
          <cell r="O68">
            <v>365000000</v>
          </cell>
        </row>
        <row r="69">
          <cell r="B69" t="str">
            <v>1.01.16.066</v>
          </cell>
          <cell r="C69">
            <v>0</v>
          </cell>
          <cell r="D69">
            <v>0</v>
          </cell>
          <cell r="E69">
            <v>1</v>
          </cell>
          <cell r="F69">
            <v>18</v>
          </cell>
          <cell r="G69" t="str">
            <v>KG</v>
          </cell>
          <cell r="J69" t="str">
            <v>01 Dinpendikpora</v>
          </cell>
          <cell r="K69" t="str">
            <v>Penyediaan Buku Pengayaan</v>
          </cell>
          <cell r="L69">
            <v>0</v>
          </cell>
          <cell r="M69">
            <v>0</v>
          </cell>
          <cell r="N69">
            <v>3311280000</v>
          </cell>
          <cell r="O69">
            <v>3311280000</v>
          </cell>
        </row>
        <row r="70">
          <cell r="B70" t="str">
            <v>1.01.16.067</v>
          </cell>
          <cell r="C70">
            <v>0</v>
          </cell>
          <cell r="D70">
            <v>0</v>
          </cell>
          <cell r="E70">
            <v>1</v>
          </cell>
          <cell r="F70">
            <v>18</v>
          </cell>
          <cell r="G70" t="str">
            <v>KG</v>
          </cell>
          <cell r="J70" t="str">
            <v>01 Dinpendikpora</v>
          </cell>
          <cell r="K70" t="str">
            <v>Penyediaan Buku Referensi</v>
          </cell>
          <cell r="L70">
            <v>0</v>
          </cell>
          <cell r="M70">
            <v>0</v>
          </cell>
          <cell r="N70">
            <v>4240084200</v>
          </cell>
          <cell r="O70">
            <v>4240084200</v>
          </cell>
        </row>
        <row r="71">
          <cell r="B71" t="str">
            <v>1.01.16.068</v>
          </cell>
          <cell r="C71">
            <v>2.1666666666666667E-2</v>
          </cell>
          <cell r="D71">
            <v>0.97833333333333339</v>
          </cell>
          <cell r="E71">
            <v>0</v>
          </cell>
          <cell r="F71">
            <v>18</v>
          </cell>
          <cell r="G71" t="str">
            <v>KG</v>
          </cell>
          <cell r="J71" t="str">
            <v>01 Dinpendikpora</v>
          </cell>
          <cell r="K71" t="str">
            <v>Penyediaan Buku Laporan Hasil Belajar</v>
          </cell>
          <cell r="L71">
            <v>1300000</v>
          </cell>
          <cell r="M71">
            <v>58700000</v>
          </cell>
          <cell r="N71">
            <v>0</v>
          </cell>
          <cell r="O71">
            <v>60000000</v>
          </cell>
        </row>
        <row r="72">
          <cell r="B72" t="str">
            <v>1.01.16.069</v>
          </cell>
          <cell r="C72">
            <v>0.45540000000000003</v>
          </cell>
          <cell r="D72">
            <v>0.54459999999999997</v>
          </cell>
          <cell r="E72">
            <v>0</v>
          </cell>
          <cell r="F72">
            <v>18</v>
          </cell>
          <cell r="G72" t="str">
            <v>KG</v>
          </cell>
          <cell r="J72" t="str">
            <v>01 Dinpendikpora</v>
          </cell>
          <cell r="K72" t="str">
            <v>Penyusunan Naskah Tes Pengendali Mutu</v>
          </cell>
          <cell r="L72">
            <v>11385000</v>
          </cell>
          <cell r="M72">
            <v>13615000</v>
          </cell>
          <cell r="N72">
            <v>0</v>
          </cell>
          <cell r="O72">
            <v>25000000</v>
          </cell>
        </row>
        <row r="73">
          <cell r="B73" t="str">
            <v>1.01.16.070</v>
          </cell>
          <cell r="C73">
            <v>0.24405714285714286</v>
          </cell>
          <cell r="D73">
            <v>0.68451428571428574</v>
          </cell>
          <cell r="E73">
            <v>7.1428571428571425E-2</v>
          </cell>
          <cell r="F73">
            <v>18</v>
          </cell>
          <cell r="G73" t="str">
            <v>KG</v>
          </cell>
          <cell r="J73" t="str">
            <v>01 Dinpendikpora</v>
          </cell>
          <cell r="K73" t="str">
            <v>Penyelenggaraan Ujian</v>
          </cell>
          <cell r="L73">
            <v>85420000</v>
          </cell>
          <cell r="M73">
            <v>239580000</v>
          </cell>
          <cell r="N73">
            <v>25000000</v>
          </cell>
          <cell r="O73">
            <v>350000000</v>
          </cell>
        </row>
        <row r="74">
          <cell r="B74" t="str">
            <v>1.01.16.071</v>
          </cell>
          <cell r="C74">
            <v>0.34</v>
          </cell>
          <cell r="D74">
            <v>0.66</v>
          </cell>
          <cell r="E74">
            <v>0</v>
          </cell>
          <cell r="F74">
            <v>18</v>
          </cell>
          <cell r="G74" t="str">
            <v>KG</v>
          </cell>
          <cell r="J74" t="str">
            <v>01 Dinpendikpora</v>
          </cell>
          <cell r="K74" t="str">
            <v>Lomba Lomba Olimpiade Sains Nasional</v>
          </cell>
          <cell r="L74">
            <v>13600000</v>
          </cell>
          <cell r="M74">
            <v>26400000</v>
          </cell>
          <cell r="N74">
            <v>0</v>
          </cell>
          <cell r="O74">
            <v>40000000</v>
          </cell>
        </row>
        <row r="75">
          <cell r="B75" t="str">
            <v>1.01.16.072</v>
          </cell>
          <cell r="C75">
            <v>0.30740740740740741</v>
          </cell>
          <cell r="D75">
            <v>0.69259259259259254</v>
          </cell>
          <cell r="E75">
            <v>0</v>
          </cell>
          <cell r="F75">
            <v>18</v>
          </cell>
          <cell r="G75" t="str">
            <v>KG</v>
          </cell>
          <cell r="J75" t="str">
            <v>01 Dinpendikpora</v>
          </cell>
          <cell r="K75" t="str">
            <v>Lomba Olimpiade Olahraga Siswa Nasional</v>
          </cell>
          <cell r="L75">
            <v>16600000</v>
          </cell>
          <cell r="M75">
            <v>37400000</v>
          </cell>
          <cell r="N75">
            <v>0</v>
          </cell>
          <cell r="O75">
            <v>54000000</v>
          </cell>
        </row>
        <row r="76">
          <cell r="B76" t="str">
            <v>1.01.16.073</v>
          </cell>
          <cell r="C76">
            <v>0.19900000000000001</v>
          </cell>
          <cell r="D76">
            <v>0.80100000000000005</v>
          </cell>
          <cell r="E76">
            <v>0</v>
          </cell>
          <cell r="F76">
            <v>18</v>
          </cell>
          <cell r="G76" t="str">
            <v>KG</v>
          </cell>
          <cell r="J76" t="str">
            <v>01 Dinpendikpora</v>
          </cell>
          <cell r="K76" t="str">
            <v>Lomba Festival Lomba Seni Siswa Nasional</v>
          </cell>
          <cell r="L76">
            <v>19900000</v>
          </cell>
          <cell r="M76">
            <v>80100000</v>
          </cell>
          <cell r="N76">
            <v>0</v>
          </cell>
          <cell r="O76">
            <v>100000000</v>
          </cell>
        </row>
        <row r="77">
          <cell r="B77" t="str">
            <v>1.01.16.074</v>
          </cell>
          <cell r="C77">
            <v>0.26750000000000002</v>
          </cell>
          <cell r="D77">
            <v>0.73250000000000004</v>
          </cell>
          <cell r="E77">
            <v>0</v>
          </cell>
          <cell r="F77">
            <v>18</v>
          </cell>
          <cell r="G77" t="str">
            <v>KG</v>
          </cell>
          <cell r="J77" t="str">
            <v>01 Dinpendikpora</v>
          </cell>
          <cell r="K77" t="str">
            <v>Lomba Mata Pelajaran Pendidikan Agama Islam dan Seni Islami</v>
          </cell>
          <cell r="L77">
            <v>21400000</v>
          </cell>
          <cell r="M77">
            <v>58600000</v>
          </cell>
          <cell r="N77">
            <v>0</v>
          </cell>
          <cell r="O77">
            <v>80000000</v>
          </cell>
        </row>
        <row r="78">
          <cell r="B78" t="str">
            <v>1.01.16.075</v>
          </cell>
          <cell r="C78">
            <v>0.29677419354838708</v>
          </cell>
          <cell r="D78">
            <v>0.70322580645161292</v>
          </cell>
          <cell r="E78">
            <v>0</v>
          </cell>
          <cell r="F78">
            <v>18</v>
          </cell>
          <cell r="G78" t="str">
            <v>KG</v>
          </cell>
          <cell r="J78" t="str">
            <v>01 Dinpendikpora</v>
          </cell>
          <cell r="K78" t="str">
            <v>Lomba Dokter Kecil</v>
          </cell>
          <cell r="L78">
            <v>9200000</v>
          </cell>
          <cell r="M78">
            <v>21800000</v>
          </cell>
          <cell r="N78">
            <v>0</v>
          </cell>
          <cell r="O78">
            <v>31000000</v>
          </cell>
        </row>
        <row r="79">
          <cell r="B79" t="str">
            <v>1.01.16.077</v>
          </cell>
          <cell r="C79">
            <v>0.32741935483870965</v>
          </cell>
          <cell r="D79">
            <v>0.67258064516129035</v>
          </cell>
          <cell r="E79">
            <v>0</v>
          </cell>
          <cell r="F79">
            <v>18</v>
          </cell>
          <cell r="G79" t="str">
            <v>KG</v>
          </cell>
          <cell r="J79" t="str">
            <v>01 Dinpendikpora</v>
          </cell>
          <cell r="K79" t="str">
            <v>Lomba Cerdas Cermat</v>
          </cell>
          <cell r="L79">
            <v>10150000</v>
          </cell>
          <cell r="M79">
            <v>20850000</v>
          </cell>
          <cell r="N79">
            <v>0</v>
          </cell>
          <cell r="O79">
            <v>31000000</v>
          </cell>
        </row>
        <row r="80">
          <cell r="B80" t="str">
            <v>1.01.16.092</v>
          </cell>
          <cell r="C80">
            <v>0.59333333333333338</v>
          </cell>
          <cell r="D80">
            <v>0.40666666666666668</v>
          </cell>
          <cell r="E80">
            <v>0</v>
          </cell>
          <cell r="F80">
            <v>18</v>
          </cell>
          <cell r="G80" t="str">
            <v>KG</v>
          </cell>
          <cell r="J80" t="str">
            <v>01 Dinpendikpora</v>
          </cell>
          <cell r="K80" t="str">
            <v>Lomba Sekolah Sehat</v>
          </cell>
          <cell r="L80">
            <v>17800000</v>
          </cell>
          <cell r="M80">
            <v>12200000</v>
          </cell>
          <cell r="N80">
            <v>0</v>
          </cell>
          <cell r="O80">
            <v>30000000</v>
          </cell>
        </row>
        <row r="81">
          <cell r="B81" t="str">
            <v>1.01.16.093</v>
          </cell>
          <cell r="C81">
            <v>0.64500000000000002</v>
          </cell>
          <cell r="D81">
            <v>0.35499999999999998</v>
          </cell>
          <cell r="E81">
            <v>0</v>
          </cell>
          <cell r="F81">
            <v>18</v>
          </cell>
          <cell r="G81" t="str">
            <v>KG</v>
          </cell>
          <cell r="J81" t="str">
            <v>01 Dinpendikpora</v>
          </cell>
          <cell r="K81" t="str">
            <v>Lomba Perpustakaan</v>
          </cell>
          <cell r="L81">
            <v>12900000</v>
          </cell>
          <cell r="M81">
            <v>7100000</v>
          </cell>
          <cell r="N81">
            <v>0</v>
          </cell>
          <cell r="O81">
            <v>20000000</v>
          </cell>
        </row>
        <row r="82">
          <cell r="B82" t="str">
            <v>1.01.16.105</v>
          </cell>
          <cell r="C82">
            <v>4.3529411764705879E-2</v>
          </cell>
          <cell r="D82">
            <v>0.95647058823529407</v>
          </cell>
          <cell r="E82">
            <v>0</v>
          </cell>
          <cell r="F82">
            <v>19</v>
          </cell>
          <cell r="G82" t="str">
            <v>KG</v>
          </cell>
          <cell r="J82" t="str">
            <v>01 Dinpendikpora</v>
          </cell>
          <cell r="K82" t="str">
            <v>Beasiswa Pendidikan Dasar</v>
          </cell>
          <cell r="L82">
            <v>18500000</v>
          </cell>
          <cell r="M82">
            <v>406500000</v>
          </cell>
          <cell r="N82">
            <v>0</v>
          </cell>
          <cell r="O82">
            <v>425000000</v>
          </cell>
        </row>
        <row r="83">
          <cell r="B83" t="str">
            <v>1.01.1700</v>
          </cell>
          <cell r="C83">
            <v>0.31928181818181817</v>
          </cell>
          <cell r="D83">
            <v>0.62344545454545452</v>
          </cell>
          <cell r="E83">
            <v>5.7272727272727274E-2</v>
          </cell>
          <cell r="F83">
            <v>15</v>
          </cell>
          <cell r="G83" t="str">
            <v>PR</v>
          </cell>
          <cell r="J83" t="str">
            <v>01 Dinpendikpora</v>
          </cell>
          <cell r="K83" t="str">
            <v>Program Pendidikan Non Formal</v>
          </cell>
          <cell r="L83">
            <v>140484000</v>
          </cell>
          <cell r="M83">
            <v>274316000</v>
          </cell>
          <cell r="N83">
            <v>25200000</v>
          </cell>
          <cell r="O83">
            <v>440000000</v>
          </cell>
        </row>
        <row r="84">
          <cell r="B84" t="str">
            <v>1.01.17.013</v>
          </cell>
          <cell r="C84">
            <v>0.16500000000000001</v>
          </cell>
          <cell r="D84">
            <v>0.83499999999999996</v>
          </cell>
          <cell r="E84">
            <v>0</v>
          </cell>
          <cell r="F84">
            <v>18</v>
          </cell>
          <cell r="G84" t="str">
            <v>KG</v>
          </cell>
          <cell r="J84" t="str">
            <v>01 Dinpendikpora</v>
          </cell>
          <cell r="K84" t="str">
            <v>Monitoring, Evaluasi dan Pelaporan</v>
          </cell>
          <cell r="L84">
            <v>1650000</v>
          </cell>
          <cell r="M84">
            <v>8350000</v>
          </cell>
          <cell r="N84">
            <v>0</v>
          </cell>
          <cell r="O84">
            <v>10000000</v>
          </cell>
        </row>
        <row r="85">
          <cell r="B85" t="str">
            <v>1.01.17.014</v>
          </cell>
          <cell r="C85">
            <v>0.40967999999999999</v>
          </cell>
          <cell r="D85">
            <v>0.59031999999999996</v>
          </cell>
          <cell r="E85">
            <v>0</v>
          </cell>
          <cell r="F85">
            <v>18</v>
          </cell>
          <cell r="G85" t="str">
            <v>KG</v>
          </cell>
          <cell r="J85" t="str">
            <v>01 Dinpendikpora</v>
          </cell>
          <cell r="K85" t="str">
            <v>Penyediaan ujian nasional kejar paket A,B, C</v>
          </cell>
          <cell r="L85">
            <v>20484000</v>
          </cell>
          <cell r="M85">
            <v>29516000</v>
          </cell>
          <cell r="N85">
            <v>0</v>
          </cell>
          <cell r="O85">
            <v>50000000</v>
          </cell>
        </row>
        <row r="86">
          <cell r="B86" t="str">
            <v>1.01.17.015</v>
          </cell>
          <cell r="C86">
            <v>0.33</v>
          </cell>
          <cell r="D86">
            <v>0.67</v>
          </cell>
          <cell r="E86">
            <v>0</v>
          </cell>
          <cell r="F86">
            <v>18</v>
          </cell>
          <cell r="G86" t="str">
            <v>KG</v>
          </cell>
          <cell r="J86" t="str">
            <v>01 Dinpendikpora</v>
          </cell>
          <cell r="K86" t="str">
            <v>Pengarusutamaan Gender Bidang Pendidikan</v>
          </cell>
          <cell r="L86">
            <v>6600000</v>
          </cell>
          <cell r="M86">
            <v>13400000</v>
          </cell>
          <cell r="N86">
            <v>0</v>
          </cell>
          <cell r="O86">
            <v>20000000</v>
          </cell>
        </row>
        <row r="87">
          <cell r="B87" t="str">
            <v>1.01.17.018</v>
          </cell>
          <cell r="C87">
            <v>0.28000000000000003</v>
          </cell>
          <cell r="D87">
            <v>0.42</v>
          </cell>
          <cell r="E87">
            <v>0.3</v>
          </cell>
          <cell r="F87">
            <v>18</v>
          </cell>
          <cell r="G87" t="str">
            <v>KG</v>
          </cell>
          <cell r="J87" t="str">
            <v>01 Dinpendikpora</v>
          </cell>
          <cell r="K87" t="str">
            <v>Penyusunan Kurikulum Pendidikan Kesetaraan Paket A, B dan C</v>
          </cell>
          <cell r="L87">
            <v>5600000</v>
          </cell>
          <cell r="M87">
            <v>8400000</v>
          </cell>
          <cell r="N87">
            <v>6000000</v>
          </cell>
          <cell r="O87">
            <v>20000000</v>
          </cell>
        </row>
        <row r="88">
          <cell r="B88" t="str">
            <v>1.01.17.019</v>
          </cell>
          <cell r="C88">
            <v>0.23100000000000001</v>
          </cell>
          <cell r="D88">
            <v>0.69399999999999995</v>
          </cell>
          <cell r="E88">
            <v>7.4999999999999997E-2</v>
          </cell>
          <cell r="F88">
            <v>18</v>
          </cell>
          <cell r="G88" t="str">
            <v>KG</v>
          </cell>
          <cell r="J88" t="str">
            <v>01 Dinpendikpora</v>
          </cell>
          <cell r="K88" t="str">
            <v>Penyelenggaraan Operasional SKB Negeri</v>
          </cell>
          <cell r="L88">
            <v>23100000</v>
          </cell>
          <cell r="M88">
            <v>69400000</v>
          </cell>
          <cell r="N88">
            <v>7500000</v>
          </cell>
          <cell r="O88">
            <v>100000000</v>
          </cell>
        </row>
        <row r="89">
          <cell r="B89" t="str">
            <v>1.01.17.024</v>
          </cell>
          <cell r="C89">
            <v>0.39</v>
          </cell>
          <cell r="D89">
            <v>0.61</v>
          </cell>
          <cell r="E89">
            <v>0</v>
          </cell>
          <cell r="F89">
            <v>18</v>
          </cell>
          <cell r="G89" t="str">
            <v>KG</v>
          </cell>
          <cell r="J89" t="str">
            <v>01 Dinpendikpora</v>
          </cell>
          <cell r="K89" t="str">
            <v>Penyelenggaraan Akreditasi Lembaga Pendidikan Non Formal</v>
          </cell>
          <cell r="L89">
            <v>3900000</v>
          </cell>
          <cell r="M89">
            <v>6100000</v>
          </cell>
          <cell r="N89">
            <v>0</v>
          </cell>
          <cell r="O89">
            <v>10000000</v>
          </cell>
        </row>
        <row r="90">
          <cell r="B90" t="str">
            <v>1.01.17.027</v>
          </cell>
          <cell r="C90">
            <v>0.35</v>
          </cell>
          <cell r="D90">
            <v>0.65</v>
          </cell>
          <cell r="E90">
            <v>0</v>
          </cell>
          <cell r="F90">
            <v>18</v>
          </cell>
          <cell r="G90" t="str">
            <v>KG</v>
          </cell>
          <cell r="J90" t="str">
            <v>01 Dinpendikpora</v>
          </cell>
          <cell r="K90" t="str">
            <v>Fasilitasi Pameran Desa Vokasi</v>
          </cell>
          <cell r="L90">
            <v>7000000</v>
          </cell>
          <cell r="M90">
            <v>13000000</v>
          </cell>
          <cell r="N90">
            <v>0</v>
          </cell>
          <cell r="O90">
            <v>20000000</v>
          </cell>
        </row>
        <row r="91">
          <cell r="B91" t="str">
            <v>1.01.17.028</v>
          </cell>
          <cell r="C91">
            <v>0.44500000000000001</v>
          </cell>
          <cell r="D91">
            <v>0.255</v>
          </cell>
          <cell r="E91">
            <v>0.3</v>
          </cell>
          <cell r="F91">
            <v>18</v>
          </cell>
          <cell r="G91" t="str">
            <v>KG</v>
          </cell>
          <cell r="J91" t="str">
            <v>01 Dinpendikpora</v>
          </cell>
          <cell r="K91" t="str">
            <v>Penyelenggaraan Apresiasi Pendidik dan Tenaga Kependidikan PAUDNI</v>
          </cell>
          <cell r="L91">
            <v>8900000</v>
          </cell>
          <cell r="M91">
            <v>5100000</v>
          </cell>
          <cell r="N91">
            <v>6000000</v>
          </cell>
          <cell r="O91">
            <v>20000000</v>
          </cell>
        </row>
        <row r="92">
          <cell r="B92" t="str">
            <v>1.01.17.029</v>
          </cell>
          <cell r="C92">
            <v>0.505</v>
          </cell>
          <cell r="D92">
            <v>0.495</v>
          </cell>
          <cell r="E92">
            <v>0</v>
          </cell>
          <cell r="F92">
            <v>18</v>
          </cell>
          <cell r="G92" t="str">
            <v>KG</v>
          </cell>
          <cell r="J92" t="str">
            <v>01 Dinpendikpora</v>
          </cell>
          <cell r="K92" t="str">
            <v>Penyusunan Bahan Ajar Keaksaraan</v>
          </cell>
          <cell r="L92">
            <v>10100000</v>
          </cell>
          <cell r="M92">
            <v>9900000</v>
          </cell>
          <cell r="N92">
            <v>0</v>
          </cell>
          <cell r="O92">
            <v>20000000</v>
          </cell>
        </row>
        <row r="93">
          <cell r="B93" t="str">
            <v>1.01.17.035</v>
          </cell>
          <cell r="C93">
            <v>0.20666666666666667</v>
          </cell>
          <cell r="D93">
            <v>0.79333333333333333</v>
          </cell>
          <cell r="E93">
            <v>0</v>
          </cell>
          <cell r="F93">
            <v>18</v>
          </cell>
          <cell r="G93" t="str">
            <v>KG</v>
          </cell>
          <cell r="J93" t="str">
            <v>01 Dinpendikpora</v>
          </cell>
          <cell r="K93" t="str">
            <v>Peningkatan Kegiatan Kepramukaan</v>
          </cell>
          <cell r="L93">
            <v>15500000</v>
          </cell>
          <cell r="M93">
            <v>59500000</v>
          </cell>
          <cell r="N93">
            <v>0</v>
          </cell>
          <cell r="O93">
            <v>75000000</v>
          </cell>
        </row>
        <row r="94">
          <cell r="B94" t="str">
            <v>1.01.17.046</v>
          </cell>
          <cell r="C94">
            <v>0.41499999999999998</v>
          </cell>
          <cell r="D94">
            <v>0.47499999999999998</v>
          </cell>
          <cell r="E94">
            <v>0.11</v>
          </cell>
          <cell r="F94">
            <v>18</v>
          </cell>
          <cell r="G94" t="str">
            <v>KG</v>
          </cell>
          <cell r="J94" t="str">
            <v>01 Dinpendikpora</v>
          </cell>
          <cell r="K94" t="str">
            <v>Pengembangan Kurikulum Pendidikan Kursus dan Pelatihan</v>
          </cell>
          <cell r="L94">
            <v>8300000</v>
          </cell>
          <cell r="M94">
            <v>9500000</v>
          </cell>
          <cell r="N94">
            <v>2200000</v>
          </cell>
          <cell r="O94">
            <v>20000000</v>
          </cell>
        </row>
        <row r="95">
          <cell r="B95" t="str">
            <v>1.01.17.047</v>
          </cell>
          <cell r="C95">
            <v>0.40400000000000003</v>
          </cell>
          <cell r="D95">
            <v>0.45600000000000002</v>
          </cell>
          <cell r="E95">
            <v>0.14000000000000001</v>
          </cell>
          <cell r="F95">
            <v>18</v>
          </cell>
          <cell r="G95" t="str">
            <v>KG</v>
          </cell>
          <cell r="J95" t="str">
            <v>01 Dinpendikpora</v>
          </cell>
          <cell r="K95" t="str">
            <v>Pengembangan Data dan Informasi Buta Aksara</v>
          </cell>
          <cell r="L95">
            <v>10100000</v>
          </cell>
          <cell r="M95">
            <v>11400000</v>
          </cell>
          <cell r="N95">
            <v>3500000</v>
          </cell>
          <cell r="O95">
            <v>25000000</v>
          </cell>
        </row>
        <row r="96">
          <cell r="B96" t="str">
            <v>1.01.17.065</v>
          </cell>
          <cell r="C96">
            <v>0.42499999999999999</v>
          </cell>
          <cell r="D96">
            <v>0.57499999999999996</v>
          </cell>
          <cell r="E96">
            <v>0</v>
          </cell>
          <cell r="F96">
            <v>18</v>
          </cell>
          <cell r="G96" t="str">
            <v>KG</v>
          </cell>
          <cell r="J96" t="str">
            <v>01 Dinpendikpora</v>
          </cell>
          <cell r="K96" t="str">
            <v>Penyusunan Rencana Kerja Tahunan</v>
          </cell>
          <cell r="L96">
            <v>12750000</v>
          </cell>
          <cell r="M96">
            <v>17250000</v>
          </cell>
          <cell r="N96">
            <v>0</v>
          </cell>
          <cell r="O96">
            <v>30000000</v>
          </cell>
        </row>
        <row r="97">
          <cell r="B97" t="str">
            <v>1.01.17.070</v>
          </cell>
          <cell r="C97">
            <v>0.32500000000000001</v>
          </cell>
          <cell r="D97">
            <v>0.67500000000000004</v>
          </cell>
          <cell r="E97">
            <v>0</v>
          </cell>
          <cell r="F97">
            <v>18</v>
          </cell>
          <cell r="G97" t="str">
            <v>KG</v>
          </cell>
          <cell r="J97" t="str">
            <v>01 Dinpendikpora</v>
          </cell>
          <cell r="K97" t="str">
            <v>Ekspo Program Pendidikan Non Formal</v>
          </cell>
          <cell r="L97">
            <v>6500000</v>
          </cell>
          <cell r="M97">
            <v>13500000</v>
          </cell>
          <cell r="N97">
            <v>0</v>
          </cell>
          <cell r="O97">
            <v>20000000</v>
          </cell>
        </row>
        <row r="98">
          <cell r="B98" t="str">
            <v>1.01.1800</v>
          </cell>
          <cell r="C98">
            <v>0.9043409500724231</v>
          </cell>
          <cell r="D98">
            <v>9.1655162730201897E-2</v>
          </cell>
          <cell r="E98">
            <v>4.0038871973750332E-3</v>
          </cell>
          <cell r="F98">
            <v>15</v>
          </cell>
          <cell r="G98" t="str">
            <v>PR</v>
          </cell>
          <cell r="J98" t="str">
            <v>01 Dinpendikpora</v>
          </cell>
          <cell r="K98" t="str">
            <v>Program Pembinaan Ketenagaan</v>
          </cell>
          <cell r="L98">
            <v>12237180000</v>
          </cell>
          <cell r="M98">
            <v>1240241000</v>
          </cell>
          <cell r="N98">
            <v>54179000</v>
          </cell>
          <cell r="O98">
            <v>13531600000</v>
          </cell>
        </row>
        <row r="99">
          <cell r="B99" t="str">
            <v>1.01.18.003</v>
          </cell>
          <cell r="C99">
            <v>0.311</v>
          </cell>
          <cell r="D99">
            <v>0.54400000000000004</v>
          </cell>
          <cell r="E99">
            <v>0.14499999999999999</v>
          </cell>
          <cell r="F99">
            <v>18</v>
          </cell>
          <cell r="G99" t="str">
            <v>KG</v>
          </cell>
          <cell r="J99" t="str">
            <v>01 Dinpendikpora</v>
          </cell>
          <cell r="K99" t="str">
            <v>Pelatihan Bagi Pendidik Untuk Memenuhi Standar Kompetensi</v>
          </cell>
          <cell r="L99">
            <v>31100000</v>
          </cell>
          <cell r="M99">
            <v>54400000</v>
          </cell>
          <cell r="N99">
            <v>14500000</v>
          </cell>
          <cell r="O99">
            <v>100000000</v>
          </cell>
        </row>
        <row r="100">
          <cell r="B100" t="str">
            <v>1.01.18.008</v>
          </cell>
          <cell r="C100">
            <v>0.215</v>
          </cell>
          <cell r="D100">
            <v>0.70499999999999996</v>
          </cell>
          <cell r="E100">
            <v>0.08</v>
          </cell>
          <cell r="F100">
            <v>18</v>
          </cell>
          <cell r="G100" t="str">
            <v>KG</v>
          </cell>
          <cell r="J100" t="str">
            <v>01 Dinpendikpora</v>
          </cell>
          <cell r="K100" t="str">
            <v>Pengembangan Mutu dan Kualitas Program Pendidikan dan Pelatihan Bagi Pendidik dan Tenaga Kependidikan</v>
          </cell>
          <cell r="L100">
            <v>10750000</v>
          </cell>
          <cell r="M100">
            <v>35250000</v>
          </cell>
          <cell r="N100">
            <v>4000000</v>
          </cell>
          <cell r="O100">
            <v>50000000</v>
          </cell>
        </row>
        <row r="101">
          <cell r="B101" t="str">
            <v>1.01.18.012</v>
          </cell>
          <cell r="C101">
            <v>0.11749999999999999</v>
          </cell>
          <cell r="D101">
            <v>0.84045000000000003</v>
          </cell>
          <cell r="E101">
            <v>4.2049999999999997E-2</v>
          </cell>
          <cell r="F101">
            <v>18</v>
          </cell>
          <cell r="G101" t="str">
            <v>KG</v>
          </cell>
          <cell r="J101" t="str">
            <v>01 Dinpendikpora</v>
          </cell>
          <cell r="K101" t="str">
            <v>Monitoring, Evaluasi dan Pelaporan</v>
          </cell>
          <cell r="L101">
            <v>2350000</v>
          </cell>
          <cell r="M101">
            <v>16809000</v>
          </cell>
          <cell r="N101">
            <v>841000</v>
          </cell>
          <cell r="O101">
            <v>20000000</v>
          </cell>
        </row>
        <row r="102">
          <cell r="B102" t="str">
            <v>1.01.18.015</v>
          </cell>
          <cell r="C102">
            <v>7.9000000000000001E-2</v>
          </cell>
          <cell r="D102">
            <v>0.92100000000000004</v>
          </cell>
          <cell r="E102">
            <v>0</v>
          </cell>
          <cell r="F102">
            <v>18</v>
          </cell>
          <cell r="G102" t="str">
            <v>KG</v>
          </cell>
          <cell r="J102" t="str">
            <v>01 Dinpendikpora</v>
          </cell>
          <cell r="K102" t="str">
            <v>Penyelenggaraan Pemilihan Pendidik dan Tenaga Kependidikan Formal</v>
          </cell>
          <cell r="L102">
            <v>7900000</v>
          </cell>
          <cell r="M102">
            <v>92100000</v>
          </cell>
          <cell r="N102">
            <v>0</v>
          </cell>
          <cell r="O102">
            <v>100000000</v>
          </cell>
        </row>
        <row r="103">
          <cell r="B103" t="str">
            <v>1.01.18.016</v>
          </cell>
          <cell r="C103">
            <v>3.6666666666666667E-2</v>
          </cell>
          <cell r="D103">
            <v>0.96333333333333337</v>
          </cell>
          <cell r="E103">
            <v>0</v>
          </cell>
          <cell r="F103">
            <v>18</v>
          </cell>
          <cell r="G103" t="str">
            <v>KG</v>
          </cell>
          <cell r="J103" t="str">
            <v>01 Dinpendikpora</v>
          </cell>
          <cell r="K103" t="str">
            <v>Seleksi Calon Kepala Sekolah TK/SD/SMP/SMA/SMK</v>
          </cell>
          <cell r="L103">
            <v>5500000</v>
          </cell>
          <cell r="M103">
            <v>144500000</v>
          </cell>
          <cell r="N103">
            <v>0</v>
          </cell>
          <cell r="O103">
            <v>150000000</v>
          </cell>
        </row>
        <row r="104">
          <cell r="B104" t="str">
            <v>1.01.18.017</v>
          </cell>
          <cell r="C104">
            <v>0.61099999999999999</v>
          </cell>
          <cell r="D104">
            <v>0.38900000000000001</v>
          </cell>
          <cell r="E104">
            <v>0</v>
          </cell>
          <cell r="F104">
            <v>18</v>
          </cell>
          <cell r="G104" t="str">
            <v>KG</v>
          </cell>
          <cell r="J104" t="str">
            <v>01 Dinpendikpora</v>
          </cell>
          <cell r="K104" t="str">
            <v>Pengelolaan Penilaian Angka Kredit dan Sertifikasi Pendidik</v>
          </cell>
          <cell r="L104">
            <v>30550000</v>
          </cell>
          <cell r="M104">
            <v>19450000</v>
          </cell>
          <cell r="N104">
            <v>0</v>
          </cell>
          <cell r="O104">
            <v>50000000</v>
          </cell>
        </row>
        <row r="105">
          <cell r="B105" t="str">
            <v>1.01.18.018</v>
          </cell>
          <cell r="C105">
            <v>0.29399999999999998</v>
          </cell>
          <cell r="D105">
            <v>0.70599999999999996</v>
          </cell>
          <cell r="E105">
            <v>0</v>
          </cell>
          <cell r="F105">
            <v>18</v>
          </cell>
          <cell r="G105" t="str">
            <v>KG</v>
          </cell>
          <cell r="J105" t="str">
            <v>01 Dinpendikpora</v>
          </cell>
          <cell r="K105" t="str">
            <v>Penilaian Kinerja Guru dan Pengembangan Keprofesian Berkelanjutan</v>
          </cell>
          <cell r="L105">
            <v>29400000</v>
          </cell>
          <cell r="M105">
            <v>70600000</v>
          </cell>
          <cell r="N105">
            <v>0</v>
          </cell>
          <cell r="O105">
            <v>100000000</v>
          </cell>
        </row>
        <row r="106">
          <cell r="B106" t="str">
            <v>1.01.18.021</v>
          </cell>
          <cell r="C106">
            <v>0.36799999999999999</v>
          </cell>
          <cell r="D106">
            <v>0.53224000000000005</v>
          </cell>
          <cell r="E106">
            <v>9.9760000000000001E-2</v>
          </cell>
          <cell r="F106">
            <v>18</v>
          </cell>
          <cell r="G106" t="str">
            <v>KG</v>
          </cell>
          <cell r="J106" t="str">
            <v>01 Dinpendikpora</v>
          </cell>
          <cell r="K106" t="str">
            <v>Pengelolaan Tunjangan Profesi Guru</v>
          </cell>
          <cell r="L106">
            <v>18400000</v>
          </cell>
          <cell r="M106">
            <v>26612000</v>
          </cell>
          <cell r="N106">
            <v>4988000</v>
          </cell>
          <cell r="O106">
            <v>50000000</v>
          </cell>
        </row>
        <row r="107">
          <cell r="B107" t="str">
            <v>1.01.18.022</v>
          </cell>
          <cell r="C107">
            <v>0.99959129457443552</v>
          </cell>
          <cell r="D107">
            <v>4.0870542556452436E-4</v>
          </cell>
          <cell r="E107">
            <v>0</v>
          </cell>
          <cell r="F107">
            <v>18</v>
          </cell>
          <cell r="G107" t="str">
            <v>KG</v>
          </cell>
          <cell r="J107" t="str">
            <v>01 Dinpendikpora</v>
          </cell>
          <cell r="K107" t="str">
            <v>Bantuan Kesejahteraan Pendidik dan Tenaga Kependidikan Pendidikan Anak Usia Dini</v>
          </cell>
          <cell r="L107">
            <v>4891500000</v>
          </cell>
          <cell r="M107">
            <v>2000000</v>
          </cell>
          <cell r="N107">
            <v>0</v>
          </cell>
          <cell r="O107">
            <v>4893500000</v>
          </cell>
        </row>
        <row r="108">
          <cell r="B108" t="str">
            <v>1.01.18.023</v>
          </cell>
          <cell r="C108">
            <v>0.99971204376934708</v>
          </cell>
          <cell r="D108">
            <v>2.8795623065294078E-4</v>
          </cell>
          <cell r="E108">
            <v>0</v>
          </cell>
          <cell r="F108">
            <v>18</v>
          </cell>
          <cell r="G108" t="str">
            <v>KG</v>
          </cell>
          <cell r="J108" t="str">
            <v>01 Dinpendikpora</v>
          </cell>
          <cell r="K108" t="str">
            <v>Bantuan Kesejahteraan Pendidik dan Tenaga Kependidikan Pendidikan Formal</v>
          </cell>
          <cell r="L108">
            <v>6943500000</v>
          </cell>
          <cell r="M108">
            <v>2000000</v>
          </cell>
          <cell r="N108">
            <v>0</v>
          </cell>
          <cell r="O108">
            <v>6945500000</v>
          </cell>
        </row>
        <row r="109">
          <cell r="B109" t="str">
            <v>1.01.18.024</v>
          </cell>
          <cell r="C109">
            <v>0.99408284023668636</v>
          </cell>
          <cell r="D109">
            <v>5.9171597633136093E-3</v>
          </cell>
          <cell r="E109">
            <v>0</v>
          </cell>
          <cell r="F109">
            <v>18</v>
          </cell>
          <cell r="G109" t="str">
            <v>KG</v>
          </cell>
          <cell r="J109" t="str">
            <v>01 Dinpendikpora</v>
          </cell>
          <cell r="K109" t="str">
            <v>Bantuan Kesejahteraan Pendidik dan Tenaga Kependidikan Pendidikan Non Formal</v>
          </cell>
          <cell r="L109">
            <v>67200000</v>
          </cell>
          <cell r="M109">
            <v>400000</v>
          </cell>
          <cell r="N109">
            <v>0</v>
          </cell>
          <cell r="O109">
            <v>67600000</v>
          </cell>
        </row>
        <row r="110">
          <cell r="B110" t="str">
            <v>1.01.18.025</v>
          </cell>
          <cell r="C110">
            <v>0.1195</v>
          </cell>
          <cell r="D110">
            <v>0.73699999999999999</v>
          </cell>
          <cell r="E110">
            <v>0.14349999999999999</v>
          </cell>
          <cell r="F110">
            <v>18</v>
          </cell>
          <cell r="G110" t="str">
            <v>KG</v>
          </cell>
          <cell r="J110" t="str">
            <v>01 Dinpendikpora</v>
          </cell>
          <cell r="K110" t="str">
            <v>Olimpiade Guru Nasional</v>
          </cell>
          <cell r="L110">
            <v>11950000</v>
          </cell>
          <cell r="M110">
            <v>73700000</v>
          </cell>
          <cell r="N110">
            <v>14350000</v>
          </cell>
          <cell r="O110">
            <v>100000000</v>
          </cell>
        </row>
        <row r="111">
          <cell r="B111" t="str">
            <v>1.01.18.027</v>
          </cell>
          <cell r="C111">
            <v>0.12</v>
          </cell>
          <cell r="D111">
            <v>0.88</v>
          </cell>
          <cell r="E111">
            <v>0</v>
          </cell>
          <cell r="F111">
            <v>18</v>
          </cell>
          <cell r="G111" t="str">
            <v>KG</v>
          </cell>
          <cell r="J111" t="str">
            <v>01 Dinpendikpora</v>
          </cell>
          <cell r="K111" t="str">
            <v>Pendataan dan Pemetaan Guru dan Tenaga Kependidikan</v>
          </cell>
          <cell r="L111">
            <v>2400000</v>
          </cell>
          <cell r="M111">
            <v>17600000</v>
          </cell>
          <cell r="N111">
            <v>0</v>
          </cell>
          <cell r="O111">
            <v>20000000</v>
          </cell>
        </row>
        <row r="112">
          <cell r="B112" t="str">
            <v>1.01.18.029</v>
          </cell>
          <cell r="C112">
            <v>1.9696969696969695E-2</v>
          </cell>
          <cell r="D112">
            <v>0.98030303030303034</v>
          </cell>
          <cell r="E112">
            <v>0</v>
          </cell>
          <cell r="F112">
            <v>18</v>
          </cell>
          <cell r="G112" t="str">
            <v>KG</v>
          </cell>
          <cell r="J112" t="str">
            <v>01 Dinpendikpora</v>
          </cell>
          <cell r="K112" t="str">
            <v>Peningkatan Mutu Pengawas Sekolah</v>
          </cell>
          <cell r="L112">
            <v>6500000</v>
          </cell>
          <cell r="M112">
            <v>323500000</v>
          </cell>
          <cell r="N112">
            <v>0</v>
          </cell>
          <cell r="O112">
            <v>330000000</v>
          </cell>
        </row>
        <row r="113">
          <cell r="B113" t="str">
            <v>1.01.18.035</v>
          </cell>
          <cell r="C113">
            <v>0.28899999999999998</v>
          </cell>
          <cell r="D113">
            <v>0.71099999999999997</v>
          </cell>
          <cell r="E113">
            <v>0</v>
          </cell>
          <cell r="F113">
            <v>18</v>
          </cell>
          <cell r="G113" t="str">
            <v>KG</v>
          </cell>
          <cell r="J113" t="str">
            <v>01 Dinpendikpora</v>
          </cell>
          <cell r="K113" t="str">
            <v>Pendidikan dan Pelatihan berjenjang Pendidikan Anak Usia Dini</v>
          </cell>
          <cell r="L113">
            <v>28900000</v>
          </cell>
          <cell r="M113">
            <v>71100000</v>
          </cell>
          <cell r="N113">
            <v>0</v>
          </cell>
          <cell r="O113">
            <v>100000000</v>
          </cell>
        </row>
        <row r="114">
          <cell r="B114" t="str">
            <v>1.01.18.036</v>
          </cell>
          <cell r="C114">
            <v>0.30125000000000002</v>
          </cell>
          <cell r="D114">
            <v>0.69874999999999998</v>
          </cell>
          <cell r="E114">
            <v>0</v>
          </cell>
          <cell r="F114">
            <v>18</v>
          </cell>
          <cell r="G114" t="str">
            <v>KG</v>
          </cell>
          <cell r="J114" t="str">
            <v>01 Dinpendikpora</v>
          </cell>
          <cell r="K114" t="str">
            <v>Pelatihan Guru Pengembangan Anak Usia Dini Holistik Integratif</v>
          </cell>
          <cell r="L114">
            <v>12050000</v>
          </cell>
          <cell r="M114">
            <v>27950000</v>
          </cell>
          <cell r="N114">
            <v>0</v>
          </cell>
          <cell r="O114">
            <v>40000000</v>
          </cell>
        </row>
        <row r="115">
          <cell r="B115" t="str">
            <v>1.01.18.039</v>
          </cell>
          <cell r="C115">
            <v>0.3</v>
          </cell>
          <cell r="D115">
            <v>0.7</v>
          </cell>
          <cell r="E115">
            <v>0</v>
          </cell>
          <cell r="F115">
            <v>18</v>
          </cell>
          <cell r="G115" t="str">
            <v>KG</v>
          </cell>
          <cell r="J115" t="str">
            <v>01 Dinpendikpora</v>
          </cell>
          <cell r="K115" t="str">
            <v>Pelatihan Implementasi Kurikulum SD</v>
          </cell>
          <cell r="L115">
            <v>15000000</v>
          </cell>
          <cell r="M115">
            <v>35000000</v>
          </cell>
          <cell r="N115">
            <v>0</v>
          </cell>
          <cell r="O115">
            <v>50000000</v>
          </cell>
        </row>
        <row r="116">
          <cell r="B116" t="str">
            <v>1.01.18.042</v>
          </cell>
          <cell r="C116">
            <v>0.309</v>
          </cell>
          <cell r="D116">
            <v>0.69099999999999995</v>
          </cell>
          <cell r="E116">
            <v>0</v>
          </cell>
          <cell r="F116">
            <v>18</v>
          </cell>
          <cell r="G116" t="str">
            <v>KG</v>
          </cell>
          <cell r="J116" t="str">
            <v>01 Dinpendikpora</v>
          </cell>
          <cell r="K116" t="str">
            <v>Pelatihan Manajemen Berbasis Sekolah SD</v>
          </cell>
          <cell r="L116">
            <v>15450000</v>
          </cell>
          <cell r="M116">
            <v>34550000</v>
          </cell>
          <cell r="N116">
            <v>0</v>
          </cell>
          <cell r="O116">
            <v>50000000</v>
          </cell>
        </row>
        <row r="117">
          <cell r="B117" t="str">
            <v>1.01.18.043</v>
          </cell>
          <cell r="C117">
            <v>0.32233333333333336</v>
          </cell>
          <cell r="D117">
            <v>0.64100000000000001</v>
          </cell>
          <cell r="E117">
            <v>3.6666666666666667E-2</v>
          </cell>
          <cell r="F117">
            <v>18</v>
          </cell>
          <cell r="G117" t="str">
            <v>KG</v>
          </cell>
          <cell r="J117" t="str">
            <v>01 Dinpendikpora</v>
          </cell>
          <cell r="K117" t="str">
            <v>Pelatihan Guru Pendamping Khusus SD</v>
          </cell>
          <cell r="L117">
            <v>48350000</v>
          </cell>
          <cell r="M117">
            <v>96150000</v>
          </cell>
          <cell r="N117">
            <v>5500000</v>
          </cell>
          <cell r="O117">
            <v>150000000</v>
          </cell>
        </row>
        <row r="118">
          <cell r="B118" t="str">
            <v>1.01.18.045</v>
          </cell>
          <cell r="C118">
            <v>0.32666666666666666</v>
          </cell>
          <cell r="D118">
            <v>0.67333333333333334</v>
          </cell>
          <cell r="E118">
            <v>0</v>
          </cell>
          <cell r="F118">
            <v>18</v>
          </cell>
          <cell r="G118" t="str">
            <v>KG</v>
          </cell>
          <cell r="J118" t="str">
            <v>01 Dinpendikpora</v>
          </cell>
          <cell r="K118" t="str">
            <v>Pelatihan Implementasi Kurikulum Muatan Lokal SD</v>
          </cell>
          <cell r="L118">
            <v>9800000</v>
          </cell>
          <cell r="M118">
            <v>20200000</v>
          </cell>
          <cell r="N118">
            <v>0</v>
          </cell>
          <cell r="O118">
            <v>30000000</v>
          </cell>
        </row>
        <row r="119">
          <cell r="B119" t="str">
            <v>1.01.18.046</v>
          </cell>
          <cell r="C119">
            <v>0.2646</v>
          </cell>
          <cell r="D119">
            <v>0.53539999999999999</v>
          </cell>
          <cell r="E119">
            <v>0.2</v>
          </cell>
          <cell r="F119">
            <v>18</v>
          </cell>
          <cell r="G119" t="str">
            <v>KG</v>
          </cell>
          <cell r="J119" t="str">
            <v>01 Dinpendikpora</v>
          </cell>
          <cell r="K119" t="str">
            <v>Pelatihan Implementasi Kurikulum SMP</v>
          </cell>
          <cell r="L119">
            <v>13230000</v>
          </cell>
          <cell r="M119">
            <v>26770000</v>
          </cell>
          <cell r="N119">
            <v>10000000</v>
          </cell>
          <cell r="O119">
            <v>50000000</v>
          </cell>
        </row>
        <row r="120">
          <cell r="B120" t="str">
            <v>1.01.18.049</v>
          </cell>
          <cell r="C120">
            <v>0.39600000000000002</v>
          </cell>
          <cell r="D120">
            <v>0.60399999999999998</v>
          </cell>
          <cell r="E120">
            <v>0</v>
          </cell>
          <cell r="F120">
            <v>18</v>
          </cell>
          <cell r="G120" t="str">
            <v>KG</v>
          </cell>
          <cell r="J120" t="str">
            <v>01 Dinpendikpora</v>
          </cell>
          <cell r="K120" t="str">
            <v>Pelatihan Manajemen Berbasis Sekolah SMP</v>
          </cell>
          <cell r="L120">
            <v>9900000</v>
          </cell>
          <cell r="M120">
            <v>15100000</v>
          </cell>
          <cell r="N120">
            <v>0</v>
          </cell>
          <cell r="O120">
            <v>25000000</v>
          </cell>
        </row>
        <row r="121">
          <cell r="B121" t="str">
            <v>1.01.18.055</v>
          </cell>
          <cell r="C121">
            <v>0.49</v>
          </cell>
          <cell r="D121">
            <v>0.51</v>
          </cell>
          <cell r="E121">
            <v>0</v>
          </cell>
          <cell r="F121">
            <v>18</v>
          </cell>
          <cell r="G121" t="str">
            <v>KG</v>
          </cell>
          <cell r="J121" t="str">
            <v>01 Dinpendikpora</v>
          </cell>
          <cell r="K121" t="str">
            <v>Peningkatan  Kompetensi Tenaga Pendidik Paket C</v>
          </cell>
          <cell r="L121">
            <v>4900000</v>
          </cell>
          <cell r="M121">
            <v>5100000</v>
          </cell>
          <cell r="N121">
            <v>0</v>
          </cell>
          <cell r="O121">
            <v>10000000</v>
          </cell>
        </row>
        <row r="122">
          <cell r="B122" t="str">
            <v>1.01.18.059</v>
          </cell>
          <cell r="C122">
            <v>0.435</v>
          </cell>
          <cell r="D122">
            <v>0.56499999999999995</v>
          </cell>
          <cell r="E122">
            <v>0</v>
          </cell>
          <cell r="F122">
            <v>18</v>
          </cell>
          <cell r="G122" t="str">
            <v>KG</v>
          </cell>
          <cell r="J122" t="str">
            <v>01 Dinpendikpora</v>
          </cell>
          <cell r="K122" t="str">
            <v>Peningkatan Kompetensi  Pengelola Pendidikan  Kursus dan Pelatihan</v>
          </cell>
          <cell r="L122">
            <v>4350000</v>
          </cell>
          <cell r="M122">
            <v>5650000</v>
          </cell>
          <cell r="N122">
            <v>0</v>
          </cell>
          <cell r="O122">
            <v>10000000</v>
          </cell>
        </row>
        <row r="123">
          <cell r="B123" t="str">
            <v>1.01.18.060</v>
          </cell>
          <cell r="C123">
            <v>0.4</v>
          </cell>
          <cell r="D123">
            <v>0.6</v>
          </cell>
          <cell r="E123">
            <v>0</v>
          </cell>
          <cell r="F123">
            <v>18</v>
          </cell>
          <cell r="G123" t="str">
            <v>KG</v>
          </cell>
          <cell r="J123" t="str">
            <v>01 Dinpendikpora</v>
          </cell>
          <cell r="K123" t="str">
            <v>Peningkatan Kompetensi  Pengelola Desa Vokasi</v>
          </cell>
          <cell r="L123">
            <v>4000000</v>
          </cell>
          <cell r="M123">
            <v>6000000</v>
          </cell>
          <cell r="N123">
            <v>0</v>
          </cell>
          <cell r="O123">
            <v>10000000</v>
          </cell>
        </row>
        <row r="124">
          <cell r="B124" t="str">
            <v>1.01.18.062</v>
          </cell>
          <cell r="C124">
            <v>0.38500000000000001</v>
          </cell>
          <cell r="D124">
            <v>0.61499999999999999</v>
          </cell>
          <cell r="E124">
            <v>0</v>
          </cell>
          <cell r="F124">
            <v>18</v>
          </cell>
          <cell r="G124" t="str">
            <v>KG</v>
          </cell>
          <cell r="J124" t="str">
            <v>01 Dinpendikpora</v>
          </cell>
          <cell r="K124" t="str">
            <v>Peningkatan Kompetensi    Pengelola  Taman Bacaan Masyarakat (TBM )</v>
          </cell>
          <cell r="L124">
            <v>3850000</v>
          </cell>
          <cell r="M124">
            <v>6150000</v>
          </cell>
          <cell r="N124">
            <v>0</v>
          </cell>
          <cell r="O124">
            <v>10000000</v>
          </cell>
        </row>
        <row r="125">
          <cell r="B125" t="str">
            <v>1.01.18.063</v>
          </cell>
          <cell r="C125">
            <v>0.435</v>
          </cell>
          <cell r="D125">
            <v>0.56499999999999995</v>
          </cell>
          <cell r="E125">
            <v>0</v>
          </cell>
          <cell r="F125">
            <v>18</v>
          </cell>
          <cell r="G125" t="str">
            <v>KG</v>
          </cell>
          <cell r="J125" t="str">
            <v>01 Dinpendikpora</v>
          </cell>
          <cell r="K125" t="str">
            <v>Peningkatan Kompetensi    Pengelola  Kelompok Belajar Usaha ( KBU )</v>
          </cell>
          <cell r="L125">
            <v>4350000</v>
          </cell>
          <cell r="M125">
            <v>5650000</v>
          </cell>
          <cell r="N125">
            <v>0</v>
          </cell>
          <cell r="O125">
            <v>10000000</v>
          </cell>
        </row>
        <row r="126">
          <cell r="B126" t="str">
            <v>1.01.18.064</v>
          </cell>
          <cell r="C126">
            <v>0.40500000000000003</v>
          </cell>
          <cell r="D126">
            <v>0.59499999999999997</v>
          </cell>
          <cell r="E126">
            <v>0</v>
          </cell>
          <cell r="F126">
            <v>18</v>
          </cell>
          <cell r="G126" t="str">
            <v>KG</v>
          </cell>
          <cell r="J126" t="str">
            <v>01 Dinpendikpora</v>
          </cell>
          <cell r="K126" t="str">
            <v>Peningkatan Kompetensi    Pengelola  Pusat Kegiatan Masyarakat (PKBM )</v>
          </cell>
          <cell r="L126">
            <v>4050000</v>
          </cell>
          <cell r="M126">
            <v>5950000</v>
          </cell>
          <cell r="N126">
            <v>0</v>
          </cell>
          <cell r="O126">
            <v>10000000</v>
          </cell>
        </row>
        <row r="127">
          <cell r="B127" t="str">
            <v>1.01.2000</v>
          </cell>
          <cell r="C127">
            <v>0.10875127578267783</v>
          </cell>
          <cell r="D127">
            <v>0.83613372576012912</v>
          </cell>
          <cell r="E127">
            <v>5.5114998457193039E-2</v>
          </cell>
          <cell r="F127">
            <v>15</v>
          </cell>
          <cell r="G127" t="str">
            <v>PR</v>
          </cell>
          <cell r="J127" t="str">
            <v>01 Dinpendikpora</v>
          </cell>
          <cell r="K127" t="str">
            <v>Program Manajemen Pelayanan Pendidikan</v>
          </cell>
          <cell r="L127">
            <v>458180000</v>
          </cell>
          <cell r="M127">
            <v>3522715000</v>
          </cell>
          <cell r="N127">
            <v>232205000</v>
          </cell>
          <cell r="O127">
            <v>4213100000</v>
          </cell>
        </row>
        <row r="128">
          <cell r="B128" t="str">
            <v>1.01.20.007</v>
          </cell>
          <cell r="C128">
            <v>0.36990000000000001</v>
          </cell>
          <cell r="D128">
            <v>0.63009999999999999</v>
          </cell>
          <cell r="E128">
            <v>0</v>
          </cell>
          <cell r="F128">
            <v>18</v>
          </cell>
          <cell r="G128" t="str">
            <v>KG</v>
          </cell>
          <cell r="J128" t="str">
            <v>01 Dinpendikpora</v>
          </cell>
          <cell r="K128" t="str">
            <v>Penerapan Sistem dan Informasi Manajemen Pendidikan</v>
          </cell>
          <cell r="L128">
            <v>18495000</v>
          </cell>
          <cell r="M128">
            <v>31505000</v>
          </cell>
          <cell r="N128">
            <v>0</v>
          </cell>
          <cell r="O128">
            <v>50000000</v>
          </cell>
        </row>
        <row r="129">
          <cell r="B129" t="str">
            <v>1.01.20.014</v>
          </cell>
          <cell r="C129">
            <v>0.5</v>
          </cell>
          <cell r="D129">
            <v>0.5</v>
          </cell>
          <cell r="E129">
            <v>0</v>
          </cell>
          <cell r="F129">
            <v>18</v>
          </cell>
          <cell r="G129" t="str">
            <v>KG</v>
          </cell>
          <cell r="J129" t="str">
            <v>01 Dinpendikpora</v>
          </cell>
          <cell r="K129" t="str">
            <v>Penyusunan Peraturan Bupati tentang Pendidikan</v>
          </cell>
          <cell r="L129">
            <v>10000000</v>
          </cell>
          <cell r="M129">
            <v>10000000</v>
          </cell>
          <cell r="N129">
            <v>0</v>
          </cell>
          <cell r="O129">
            <v>20000000</v>
          </cell>
        </row>
        <row r="130">
          <cell r="B130" t="str">
            <v>1.01.20.015</v>
          </cell>
          <cell r="C130">
            <v>5.6300000000000003E-2</v>
          </cell>
          <cell r="D130">
            <v>0.92969999999999997</v>
          </cell>
          <cell r="E130">
            <v>1.4E-2</v>
          </cell>
          <cell r="F130">
            <v>18</v>
          </cell>
          <cell r="G130" t="str">
            <v>KG</v>
          </cell>
          <cell r="J130" t="str">
            <v>01 Dinpendikpora</v>
          </cell>
          <cell r="K130" t="str">
            <v>Penyelenggaraan Operasional Akademi Komunitas</v>
          </cell>
          <cell r="L130">
            <v>28150000</v>
          </cell>
          <cell r="M130">
            <v>464850000</v>
          </cell>
          <cell r="N130">
            <v>7000000</v>
          </cell>
          <cell r="O130">
            <v>500000000</v>
          </cell>
        </row>
        <row r="131">
          <cell r="B131" t="str">
            <v>1.01.20.016</v>
          </cell>
          <cell r="C131">
            <v>0.38550000000000001</v>
          </cell>
          <cell r="D131">
            <v>0.61450000000000005</v>
          </cell>
          <cell r="E131">
            <v>0</v>
          </cell>
          <cell r="F131">
            <v>18</v>
          </cell>
          <cell r="G131" t="str">
            <v>KG</v>
          </cell>
          <cell r="J131" t="str">
            <v>01 Dinpendikpora</v>
          </cell>
          <cell r="K131" t="str">
            <v>Penyelenggaraan Akreditasi Sekolah</v>
          </cell>
          <cell r="L131">
            <v>19275000</v>
          </cell>
          <cell r="M131">
            <v>30725000</v>
          </cell>
          <cell r="N131">
            <v>0</v>
          </cell>
          <cell r="O131">
            <v>50000000</v>
          </cell>
        </row>
        <row r="132">
          <cell r="B132" t="str">
            <v>1.01.20.017</v>
          </cell>
          <cell r="C132">
            <v>0.124</v>
          </cell>
          <cell r="D132">
            <v>0.876</v>
          </cell>
          <cell r="E132">
            <v>0</v>
          </cell>
          <cell r="F132">
            <v>18</v>
          </cell>
          <cell r="G132" t="str">
            <v>KG</v>
          </cell>
          <cell r="J132" t="str">
            <v>01 Dinpendikpora</v>
          </cell>
          <cell r="K132" t="str">
            <v>Penyelenggaraan Pendidikan Mengurangi Resiko Bencana di Sekolah</v>
          </cell>
          <cell r="L132">
            <v>6200000</v>
          </cell>
          <cell r="M132">
            <v>43800000</v>
          </cell>
          <cell r="N132">
            <v>0</v>
          </cell>
          <cell r="O132">
            <v>50000000</v>
          </cell>
        </row>
        <row r="133">
          <cell r="B133" t="str">
            <v>1.01.20.018</v>
          </cell>
          <cell r="C133">
            <v>0.45166666666666666</v>
          </cell>
          <cell r="D133">
            <v>0.54833333333333334</v>
          </cell>
          <cell r="E133">
            <v>0</v>
          </cell>
          <cell r="F133">
            <v>18</v>
          </cell>
          <cell r="G133" t="str">
            <v>KG</v>
          </cell>
          <cell r="J133" t="str">
            <v>01 Dinpendikpora</v>
          </cell>
          <cell r="K133" t="str">
            <v>Fasilitasi Manajemen Pengelolaan Pendidikan Menengah</v>
          </cell>
          <cell r="L133">
            <v>67750000</v>
          </cell>
          <cell r="M133">
            <v>82250000</v>
          </cell>
          <cell r="N133">
            <v>0</v>
          </cell>
          <cell r="O133">
            <v>150000000</v>
          </cell>
        </row>
        <row r="134">
          <cell r="B134" t="str">
            <v>1.01.20.019</v>
          </cell>
          <cell r="C134">
            <v>0.19418666666666667</v>
          </cell>
          <cell r="D134">
            <v>0.80581333333333338</v>
          </cell>
          <cell r="E134">
            <v>0</v>
          </cell>
          <cell r="F134">
            <v>18</v>
          </cell>
          <cell r="G134" t="str">
            <v>KG</v>
          </cell>
          <cell r="J134" t="str">
            <v>01 Dinpendikpora</v>
          </cell>
          <cell r="K134" t="str">
            <v>Fasilitasi Pembinaan Nasionalisme dan Karakter Bangsa</v>
          </cell>
          <cell r="L134">
            <v>72820000</v>
          </cell>
          <cell r="M134">
            <v>302180000</v>
          </cell>
          <cell r="N134">
            <v>0</v>
          </cell>
          <cell r="O134">
            <v>375000000</v>
          </cell>
        </row>
        <row r="135">
          <cell r="B135" t="str">
            <v>1.01.20.023</v>
          </cell>
          <cell r="C135">
            <v>6.1739130434782609E-2</v>
          </cell>
          <cell r="D135">
            <v>0.93826086956521737</v>
          </cell>
          <cell r="E135">
            <v>0</v>
          </cell>
          <cell r="F135">
            <v>18</v>
          </cell>
          <cell r="G135" t="str">
            <v>KG</v>
          </cell>
          <cell r="J135" t="str">
            <v>01 Dinpendikpora</v>
          </cell>
          <cell r="K135" t="str">
            <v>Beasiswa Pendidikan Menengah</v>
          </cell>
          <cell r="L135">
            <v>14200000</v>
          </cell>
          <cell r="M135">
            <v>215800000</v>
          </cell>
          <cell r="N135">
            <v>0</v>
          </cell>
          <cell r="O135">
            <v>230000000</v>
          </cell>
        </row>
        <row r="136">
          <cell r="B136" t="str">
            <v>1.01.20.024</v>
          </cell>
          <cell r="C136">
            <v>1.2697095435684647E-2</v>
          </cell>
          <cell r="D136">
            <v>0.98730290456431535</v>
          </cell>
          <cell r="E136">
            <v>0</v>
          </cell>
          <cell r="F136">
            <v>18</v>
          </cell>
          <cell r="G136" t="str">
            <v>KG</v>
          </cell>
          <cell r="J136" t="str">
            <v>01 Dinpendikpora</v>
          </cell>
          <cell r="K136" t="str">
            <v>Beasiswa Pendidikan Tinggi</v>
          </cell>
          <cell r="L136">
            <v>15300000</v>
          </cell>
          <cell r="M136">
            <v>1189700000</v>
          </cell>
          <cell r="N136">
            <v>0</v>
          </cell>
          <cell r="O136">
            <v>1205000000</v>
          </cell>
        </row>
        <row r="137">
          <cell r="B137" t="str">
            <v>1.01.20.025</v>
          </cell>
          <cell r="C137">
            <v>9.5328522597797186E-2</v>
          </cell>
          <cell r="D137">
            <v>0.76794530953285223</v>
          </cell>
          <cell r="E137">
            <v>0.13672616786935055</v>
          </cell>
          <cell r="F137">
            <v>18</v>
          </cell>
          <cell r="G137" t="str">
            <v>KG</v>
          </cell>
          <cell r="H137">
            <v>1</v>
          </cell>
          <cell r="I137">
            <v>1</v>
          </cell>
          <cell r="J137" t="str">
            <v>01 Dinpendikpora</v>
          </cell>
          <cell r="K137" t="str">
            <v>Penyelenggaraan Operasional Unit Pelaksana Teknis Dinas Pendidikan, Pemuda dan Olah Raga Kecamatan Rembang</v>
          </cell>
          <cell r="L137">
            <v>12550000</v>
          </cell>
          <cell r="M137">
            <v>101100000</v>
          </cell>
          <cell r="N137">
            <v>18000000</v>
          </cell>
          <cell r="O137">
            <v>131650000</v>
          </cell>
        </row>
        <row r="138">
          <cell r="B138" t="str">
            <v>1.01.20.026</v>
          </cell>
          <cell r="C138">
            <v>8.6341244961934613E-2</v>
          </cell>
          <cell r="D138">
            <v>0.69968652037617551</v>
          </cell>
          <cell r="E138">
            <v>0.21397223466188983</v>
          </cell>
          <cell r="F138">
            <v>18</v>
          </cell>
          <cell r="G138" t="str">
            <v>KG</v>
          </cell>
          <cell r="H138">
            <v>1</v>
          </cell>
          <cell r="I138">
            <v>1</v>
          </cell>
          <cell r="J138" t="str">
            <v>01 Dinpendikpora</v>
          </cell>
          <cell r="K138" t="str">
            <v>Penyelenggaraan Operasional Unit Pelaksana Teknis Dinas Pendidikan, Pemuda dan Olah Raga Kecamatan Kaliori</v>
          </cell>
          <cell r="L138">
            <v>9640000</v>
          </cell>
          <cell r="M138">
            <v>78120000</v>
          </cell>
          <cell r="N138">
            <v>23890000</v>
          </cell>
          <cell r="O138">
            <v>111650000</v>
          </cell>
        </row>
        <row r="139">
          <cell r="B139" t="str">
            <v>1.01.20.027</v>
          </cell>
          <cell r="C139">
            <v>0.1342189647274393</v>
          </cell>
          <cell r="D139">
            <v>0.76184150251946858</v>
          </cell>
          <cell r="E139">
            <v>0.10393953275309208</v>
          </cell>
          <cell r="F139">
            <v>18</v>
          </cell>
          <cell r="G139" t="str">
            <v>KG</v>
          </cell>
          <cell r="H139">
            <v>1</v>
          </cell>
          <cell r="I139">
            <v>1</v>
          </cell>
          <cell r="J139" t="str">
            <v>01 Dinpendikpora</v>
          </cell>
          <cell r="K139" t="str">
            <v>Penyelenggaraan Operasional Unit Pelaksana Teknis Dinas Pendidikan, Pemuda dan Olah Raga Kecamatan Sulang</v>
          </cell>
          <cell r="L139">
            <v>14650000</v>
          </cell>
          <cell r="M139">
            <v>83155000</v>
          </cell>
          <cell r="N139">
            <v>11345000</v>
          </cell>
          <cell r="O139">
            <v>109150000</v>
          </cell>
        </row>
        <row r="140">
          <cell r="B140" t="str">
            <v>1.01.20.028</v>
          </cell>
          <cell r="C140">
            <v>0.16650022696323197</v>
          </cell>
          <cell r="D140">
            <v>0.54916023604176123</v>
          </cell>
          <cell r="E140">
            <v>0.2843395369950068</v>
          </cell>
          <cell r="F140">
            <v>18</v>
          </cell>
          <cell r="G140" t="str">
            <v>KG</v>
          </cell>
          <cell r="H140">
            <v>1</v>
          </cell>
          <cell r="I140">
            <v>1</v>
          </cell>
          <cell r="J140" t="str">
            <v>01 Dinpendikpora</v>
          </cell>
          <cell r="K140" t="str">
            <v>Penyelenggaraan Operasional Unit Pelaksana Teknis Dinas Pendidikan, Pemuda dan Olah Raga Kecamatan Sumber</v>
          </cell>
          <cell r="L140">
            <v>18340000</v>
          </cell>
          <cell r="M140">
            <v>60490000</v>
          </cell>
          <cell r="N140">
            <v>31320000</v>
          </cell>
          <cell r="O140">
            <v>110150000</v>
          </cell>
        </row>
        <row r="141">
          <cell r="B141" t="str">
            <v>1.01.20.029</v>
          </cell>
          <cell r="C141">
            <v>0.14841457643161382</v>
          </cell>
          <cell r="D141">
            <v>0.72001893043066734</v>
          </cell>
          <cell r="E141">
            <v>0.13156649313771887</v>
          </cell>
          <cell r="F141">
            <v>18</v>
          </cell>
          <cell r="G141" t="str">
            <v>KG</v>
          </cell>
          <cell r="H141">
            <v>1</v>
          </cell>
          <cell r="I141">
            <v>1</v>
          </cell>
          <cell r="J141" t="str">
            <v>01 Dinpendikpora</v>
          </cell>
          <cell r="K141" t="str">
            <v>Penyelenggaraan Operasional Unit Pelaksana Teknis Dinas Pendidikan, Pemuda dan Olah Raga Kecamatan Bulu</v>
          </cell>
          <cell r="L141">
            <v>15680000</v>
          </cell>
          <cell r="M141">
            <v>76070000</v>
          </cell>
          <cell r="N141">
            <v>13900000</v>
          </cell>
          <cell r="O141">
            <v>105650000</v>
          </cell>
        </row>
        <row r="142">
          <cell r="B142" t="str">
            <v>1.01.20.030</v>
          </cell>
          <cell r="C142">
            <v>0.13544792113159024</v>
          </cell>
          <cell r="D142">
            <v>0.56879554222031714</v>
          </cell>
          <cell r="E142">
            <v>0.29575653664809259</v>
          </cell>
          <cell r="F142">
            <v>18</v>
          </cell>
          <cell r="G142" t="str">
            <v>KG</v>
          </cell>
          <cell r="H142">
            <v>1</v>
          </cell>
          <cell r="I142">
            <v>1</v>
          </cell>
          <cell r="J142" t="str">
            <v>01 Dinpendikpora</v>
          </cell>
          <cell r="K142" t="str">
            <v>Penyelenggaraan Operasional Unit Pelaksana Teknis Dinas Pendidikan, Pemuda dan Olah Raga Kecamatan Lasem</v>
          </cell>
          <cell r="L142">
            <v>15800000</v>
          </cell>
          <cell r="M142">
            <v>66350000</v>
          </cell>
          <cell r="N142">
            <v>34500000</v>
          </cell>
          <cell r="O142">
            <v>116650000</v>
          </cell>
        </row>
        <row r="143">
          <cell r="B143" t="str">
            <v>1.01.20.031</v>
          </cell>
          <cell r="C143">
            <v>0.14978902953586498</v>
          </cell>
          <cell r="D143">
            <v>0.78926394749179563</v>
          </cell>
          <cell r="E143">
            <v>6.0947022972339428E-2</v>
          </cell>
          <cell r="F143">
            <v>18</v>
          </cell>
          <cell r="G143" t="str">
            <v>KG</v>
          </cell>
          <cell r="H143">
            <v>1</v>
          </cell>
          <cell r="I143">
            <v>1</v>
          </cell>
          <cell r="J143" t="str">
            <v>01 Dinpendikpora</v>
          </cell>
          <cell r="K143" t="str">
            <v>Penyelenggaraan Operasional Unit Pelaksana Teknis Dinas Pendidikan, Pemuda dan Olah Raga Kecamatan Pancur</v>
          </cell>
          <cell r="L143">
            <v>15975000</v>
          </cell>
          <cell r="M143">
            <v>84175000</v>
          </cell>
          <cell r="N143">
            <v>6500000</v>
          </cell>
          <cell r="O143">
            <v>106650000</v>
          </cell>
        </row>
        <row r="144">
          <cell r="B144" t="str">
            <v>1.01.20.032</v>
          </cell>
          <cell r="C144">
            <v>0.18012132524498367</v>
          </cell>
          <cell r="D144">
            <v>0.75454969668688754</v>
          </cell>
          <cell r="E144">
            <v>6.532897806812879E-2</v>
          </cell>
          <cell r="F144">
            <v>18</v>
          </cell>
          <cell r="G144" t="str">
            <v>KG</v>
          </cell>
          <cell r="H144">
            <v>1</v>
          </cell>
          <cell r="I144">
            <v>1</v>
          </cell>
          <cell r="J144" t="str">
            <v>01 Dinpendikpora</v>
          </cell>
          <cell r="K144" t="str">
            <v>Penyelenggaraan Operasional Unit Pelaksana Teknis Dinas Pendidikan, Pemuda dan Olah Raga Kecamatan Sluke</v>
          </cell>
          <cell r="L144">
            <v>19300000</v>
          </cell>
          <cell r="M144">
            <v>80850000</v>
          </cell>
          <cell r="N144">
            <v>7000000</v>
          </cell>
          <cell r="O144">
            <v>107150000</v>
          </cell>
        </row>
        <row r="145">
          <cell r="B145" t="str">
            <v>1.01.20.033</v>
          </cell>
          <cell r="C145">
            <v>9.9866250557289343E-2</v>
          </cell>
          <cell r="D145">
            <v>0.6237182345073562</v>
          </cell>
          <cell r="E145">
            <v>0.27641551493535443</v>
          </cell>
          <cell r="F145">
            <v>18</v>
          </cell>
          <cell r="G145" t="str">
            <v>KG</v>
          </cell>
          <cell r="H145">
            <v>1</v>
          </cell>
          <cell r="I145">
            <v>1</v>
          </cell>
          <cell r="J145" t="str">
            <v>01 Dinpendikpora</v>
          </cell>
          <cell r="K145" t="str">
            <v>Penyelenggaraan Operasional Unit Pelaksana Teknis Dinas Pendidikan, Pemuda dan Olah Raga Kecamatan Pamotan</v>
          </cell>
          <cell r="L145">
            <v>11200000</v>
          </cell>
          <cell r="M145">
            <v>69950000</v>
          </cell>
          <cell r="N145">
            <v>31000000</v>
          </cell>
          <cell r="O145">
            <v>112150000</v>
          </cell>
        </row>
        <row r="146">
          <cell r="B146" t="str">
            <v>1.01.20.034</v>
          </cell>
          <cell r="C146">
            <v>0.12819321876451464</v>
          </cell>
          <cell r="D146">
            <v>0.71481653506734788</v>
          </cell>
          <cell r="E146">
            <v>0.15699024616813748</v>
          </cell>
          <cell r="F146">
            <v>18</v>
          </cell>
          <cell r="G146" t="str">
            <v>KG</v>
          </cell>
          <cell r="H146">
            <v>1</v>
          </cell>
          <cell r="I146">
            <v>1</v>
          </cell>
          <cell r="J146" t="str">
            <v>01 Dinpendikpora</v>
          </cell>
          <cell r="K146" t="str">
            <v>Penyelenggaraan Operasional Unit Pelaksana Teknis Dinas Pendidikan, Pemuda dan Olah Raga Kecamatan Gunem</v>
          </cell>
          <cell r="L146">
            <v>13800000</v>
          </cell>
          <cell r="M146">
            <v>76950000</v>
          </cell>
          <cell r="N146">
            <v>16900000</v>
          </cell>
          <cell r="O146">
            <v>107650000</v>
          </cell>
        </row>
        <row r="147">
          <cell r="B147" t="str">
            <v>1.01.20.035</v>
          </cell>
          <cell r="C147">
            <v>0.11270619705751227</v>
          </cell>
          <cell r="D147">
            <v>0.88729380294248772</v>
          </cell>
          <cell r="E147">
            <v>0</v>
          </cell>
          <cell r="F147">
            <v>18</v>
          </cell>
          <cell r="G147" t="str">
            <v>KG</v>
          </cell>
          <cell r="H147">
            <v>1</v>
          </cell>
          <cell r="I147">
            <v>1</v>
          </cell>
          <cell r="J147" t="str">
            <v>01 Dinpendikpora</v>
          </cell>
          <cell r="K147" t="str">
            <v>Penyelenggaraan Operasional Unit Pelaksana Teknis Dinas Pendidikan, Pemuda dan Olah Raga Kecamatan Sale</v>
          </cell>
          <cell r="L147">
            <v>12640000</v>
          </cell>
          <cell r="M147">
            <v>99510000</v>
          </cell>
          <cell r="N147">
            <v>0</v>
          </cell>
          <cell r="O147">
            <v>112150000</v>
          </cell>
        </row>
        <row r="148">
          <cell r="B148" t="str">
            <v>1.01.20.036</v>
          </cell>
          <cell r="C148">
            <v>0.1196975726223637</v>
          </cell>
          <cell r="D148">
            <v>0.76092319936331076</v>
          </cell>
          <cell r="E148">
            <v>0.1193792280143255</v>
          </cell>
          <cell r="F148">
            <v>18</v>
          </cell>
          <cell r="G148" t="str">
            <v>KG</v>
          </cell>
          <cell r="H148">
            <v>1</v>
          </cell>
          <cell r="I148">
            <v>1</v>
          </cell>
          <cell r="J148" t="str">
            <v>01 Dinpendikpora</v>
          </cell>
          <cell r="K148" t="str">
            <v>Penyelenggaraan Operasional Unit Pelaksana Teknis Dinas Pendidikan, Pemuda dan Olah Raga Kecamatan Kragan</v>
          </cell>
          <cell r="L148">
            <v>15040000</v>
          </cell>
          <cell r="M148">
            <v>95610000</v>
          </cell>
          <cell r="N148">
            <v>15000000</v>
          </cell>
          <cell r="O148">
            <v>125650000</v>
          </cell>
        </row>
        <row r="149">
          <cell r="B149" t="str">
            <v>1.01.20.037</v>
          </cell>
          <cell r="C149">
            <v>0.18167632634864023</v>
          </cell>
          <cell r="D149">
            <v>0.81832367365135983</v>
          </cell>
          <cell r="E149">
            <v>0</v>
          </cell>
          <cell r="F149">
            <v>18</v>
          </cell>
          <cell r="G149" t="str">
            <v>KG</v>
          </cell>
          <cell r="H149">
            <v>1</v>
          </cell>
          <cell r="I149">
            <v>1</v>
          </cell>
          <cell r="J149" t="str">
            <v>01 Dinpendikpora</v>
          </cell>
          <cell r="K149" t="str">
            <v>Penyelenggaraan Operasional Unit Pelaksana Teknis Dinas Pendidikan, Pemuda dan Olah Raga Kecamatan Sedan</v>
          </cell>
          <cell r="L149">
            <v>20375000</v>
          </cell>
          <cell r="M149">
            <v>91775000</v>
          </cell>
          <cell r="N149">
            <v>0</v>
          </cell>
          <cell r="O149">
            <v>112150000</v>
          </cell>
        </row>
        <row r="150">
          <cell r="B150" t="str">
            <v>1.01.20.038</v>
          </cell>
          <cell r="C150">
            <v>9.5944177932839075E-2</v>
          </cell>
          <cell r="D150">
            <v>0.7658089838639337</v>
          </cell>
          <cell r="E150">
            <v>0.13824683820322722</v>
          </cell>
          <cell r="F150">
            <v>18</v>
          </cell>
          <cell r="G150" t="str">
            <v>KG</v>
          </cell>
          <cell r="H150">
            <v>1</v>
          </cell>
          <cell r="I150">
            <v>1</v>
          </cell>
          <cell r="J150" t="str">
            <v>01 Dinpendikpora</v>
          </cell>
          <cell r="K150" t="str">
            <v>Penyelenggaraan Operasional Unit Pelaksana Teknis Dinas Pendidikan, Pemuda dan Olah Raga Kecamatan Sarang</v>
          </cell>
          <cell r="L150">
            <v>11000000</v>
          </cell>
          <cell r="M150">
            <v>87800000</v>
          </cell>
          <cell r="N150">
            <v>15850000</v>
          </cell>
          <cell r="O150">
            <v>114650000</v>
          </cell>
        </row>
        <row r="151">
          <cell r="B151" t="str">
            <v>1.01.2200</v>
          </cell>
          <cell r="C151">
            <v>0.25148571428571431</v>
          </cell>
          <cell r="D151">
            <v>0.71930285714285713</v>
          </cell>
          <cell r="E151">
            <v>2.9211428571428572E-2</v>
          </cell>
          <cell r="F151">
            <v>15</v>
          </cell>
          <cell r="G151" t="str">
            <v>PR</v>
          </cell>
          <cell r="J151" t="str">
            <v>01 Dinpendikpora</v>
          </cell>
          <cell r="K151" t="str">
            <v>Program Peningkatan Peran Serta Kepemudaan</v>
          </cell>
          <cell r="L151">
            <v>220050000</v>
          </cell>
          <cell r="M151">
            <v>629390000</v>
          </cell>
          <cell r="N151">
            <v>25560000</v>
          </cell>
          <cell r="O151">
            <v>875000000</v>
          </cell>
        </row>
        <row r="152">
          <cell r="B152" t="str">
            <v>1.01.22.001</v>
          </cell>
          <cell r="C152">
            <v>0.08</v>
          </cell>
          <cell r="D152">
            <v>0.92</v>
          </cell>
          <cell r="E152">
            <v>0</v>
          </cell>
          <cell r="F152">
            <v>18</v>
          </cell>
          <cell r="G152" t="str">
            <v>KG</v>
          </cell>
          <cell r="J152" t="str">
            <v>01 Dinpendikpora</v>
          </cell>
          <cell r="K152" t="str">
            <v>Pameran Prestasi Hasil Karya Pemuda</v>
          </cell>
          <cell r="L152">
            <v>5600000</v>
          </cell>
          <cell r="M152">
            <v>64400000</v>
          </cell>
          <cell r="N152">
            <v>0</v>
          </cell>
          <cell r="O152">
            <v>70000000</v>
          </cell>
        </row>
        <row r="153">
          <cell r="B153" t="str">
            <v>1.01.22.002</v>
          </cell>
          <cell r="C153">
            <v>0.19600000000000001</v>
          </cell>
          <cell r="D153">
            <v>0.78</v>
          </cell>
          <cell r="E153">
            <v>2.4E-2</v>
          </cell>
          <cell r="F153">
            <v>18</v>
          </cell>
          <cell r="G153" t="str">
            <v>KG</v>
          </cell>
          <cell r="J153" t="str">
            <v>01 Dinpendikpora</v>
          </cell>
          <cell r="K153" t="str">
            <v>Lomba TUB PBB Tingkat Kabupaten, Karesidenan dan Provinsi</v>
          </cell>
          <cell r="L153">
            <v>19600000</v>
          </cell>
          <cell r="M153">
            <v>78000000</v>
          </cell>
          <cell r="N153">
            <v>2400000</v>
          </cell>
          <cell r="O153">
            <v>100000000</v>
          </cell>
        </row>
        <row r="154">
          <cell r="B154" t="str">
            <v>1.01.22.003</v>
          </cell>
          <cell r="C154">
            <v>0.216</v>
          </cell>
          <cell r="D154">
            <v>0.78400000000000003</v>
          </cell>
          <cell r="E154">
            <v>0</v>
          </cell>
          <cell r="F154">
            <v>18</v>
          </cell>
          <cell r="G154" t="str">
            <v>KG</v>
          </cell>
          <cell r="J154" t="str">
            <v>01 Dinpendikpora</v>
          </cell>
          <cell r="K154" t="str">
            <v>Jambore Pemuda Indonesia/BPAP</v>
          </cell>
          <cell r="L154">
            <v>16200000</v>
          </cell>
          <cell r="M154">
            <v>58800000</v>
          </cell>
          <cell r="N154">
            <v>0</v>
          </cell>
          <cell r="O154">
            <v>75000000</v>
          </cell>
        </row>
        <row r="155">
          <cell r="B155" t="str">
            <v>1.01.22.004</v>
          </cell>
          <cell r="C155">
            <v>0</v>
          </cell>
          <cell r="D155">
            <v>1</v>
          </cell>
          <cell r="E155">
            <v>0</v>
          </cell>
          <cell r="F155">
            <v>18</v>
          </cell>
          <cell r="G155" t="str">
            <v>KG</v>
          </cell>
          <cell r="J155" t="str">
            <v>01 Dinpendikpora</v>
          </cell>
          <cell r="K155" t="str">
            <v>Aksi Bhakti Sosial Kepemudaan</v>
          </cell>
          <cell r="L155">
            <v>0</v>
          </cell>
          <cell r="M155">
            <v>20000000</v>
          </cell>
          <cell r="N155">
            <v>0</v>
          </cell>
          <cell r="O155">
            <v>20000000</v>
          </cell>
        </row>
        <row r="156">
          <cell r="B156" t="str">
            <v>1.01.22.005</v>
          </cell>
          <cell r="C156">
            <v>0.49</v>
          </cell>
          <cell r="D156">
            <v>0.51</v>
          </cell>
          <cell r="E156">
            <v>0</v>
          </cell>
          <cell r="F156">
            <v>18</v>
          </cell>
          <cell r="G156" t="str">
            <v>KG</v>
          </cell>
          <cell r="J156" t="str">
            <v>01 Dinpendikpora</v>
          </cell>
          <cell r="K156" t="str">
            <v>Pekan Temu Wicara Organisasi Kepemudaan</v>
          </cell>
          <cell r="L156">
            <v>9800000</v>
          </cell>
          <cell r="M156">
            <v>10200000</v>
          </cell>
          <cell r="N156">
            <v>0</v>
          </cell>
          <cell r="O156">
            <v>20000000</v>
          </cell>
        </row>
        <row r="157">
          <cell r="B157" t="str">
            <v>1.01.22.006</v>
          </cell>
          <cell r="C157">
            <v>0.32</v>
          </cell>
          <cell r="D157">
            <v>0.68</v>
          </cell>
          <cell r="E157">
            <v>0</v>
          </cell>
          <cell r="F157">
            <v>18</v>
          </cell>
          <cell r="G157" t="str">
            <v>KG</v>
          </cell>
          <cell r="J157" t="str">
            <v>01 Dinpendikpora</v>
          </cell>
          <cell r="K157" t="str">
            <v>Lomba Kreasi dan Karya Tulis Ilmiah Dikalangan Pemuda</v>
          </cell>
          <cell r="L157">
            <v>8000000</v>
          </cell>
          <cell r="M157">
            <v>17000000</v>
          </cell>
          <cell r="N157">
            <v>0</v>
          </cell>
          <cell r="O157">
            <v>25000000</v>
          </cell>
        </row>
        <row r="158">
          <cell r="B158" t="str">
            <v>1.01.22.007</v>
          </cell>
          <cell r="C158">
            <v>0.14749999999999999</v>
          </cell>
          <cell r="D158">
            <v>0.80500000000000005</v>
          </cell>
          <cell r="E158">
            <v>4.7500000000000001E-2</v>
          </cell>
          <cell r="F158">
            <v>18</v>
          </cell>
          <cell r="G158" t="str">
            <v>KG</v>
          </cell>
          <cell r="J158" t="str">
            <v>01 Dinpendikpora</v>
          </cell>
          <cell r="K158" t="str">
            <v>Pembinaan Pemuda Pelopor</v>
          </cell>
          <cell r="L158">
            <v>11800000</v>
          </cell>
          <cell r="M158">
            <v>64400000</v>
          </cell>
          <cell r="N158">
            <v>3800000</v>
          </cell>
          <cell r="O158">
            <v>80000000</v>
          </cell>
        </row>
        <row r="159">
          <cell r="B159" t="str">
            <v>1.01.22.008</v>
          </cell>
          <cell r="C159">
            <v>0.28599999999999998</v>
          </cell>
          <cell r="D159">
            <v>0.64680000000000004</v>
          </cell>
          <cell r="E159">
            <v>6.7199999999999996E-2</v>
          </cell>
          <cell r="F159">
            <v>18</v>
          </cell>
          <cell r="G159" t="str">
            <v>KG</v>
          </cell>
          <cell r="J159" t="str">
            <v>01 Dinpendikpora</v>
          </cell>
          <cell r="K159" t="str">
            <v>Pelatihan Ketrampilan Bagi Pemuda/Klaster</v>
          </cell>
          <cell r="L159">
            <v>14300000</v>
          </cell>
          <cell r="M159">
            <v>32340000</v>
          </cell>
          <cell r="N159">
            <v>3360000</v>
          </cell>
          <cell r="O159">
            <v>50000000</v>
          </cell>
        </row>
        <row r="160">
          <cell r="B160" t="str">
            <v>1.01.22.010</v>
          </cell>
          <cell r="C160">
            <v>0</v>
          </cell>
          <cell r="D160">
            <v>0.77777777777777779</v>
          </cell>
          <cell r="E160">
            <v>0.22222222222222221</v>
          </cell>
          <cell r="F160">
            <v>18</v>
          </cell>
          <cell r="G160" t="str">
            <v>KG</v>
          </cell>
          <cell r="J160" t="str">
            <v>01 Dinpendikpora</v>
          </cell>
          <cell r="K160" t="str">
            <v>Peringatan Hari Besar Nasional</v>
          </cell>
          <cell r="L160">
            <v>0</v>
          </cell>
          <cell r="M160">
            <v>35000000</v>
          </cell>
          <cell r="N160">
            <v>10000000</v>
          </cell>
          <cell r="O160">
            <v>45000000</v>
          </cell>
        </row>
        <row r="161">
          <cell r="B161" t="str">
            <v>1.01.22.011</v>
          </cell>
          <cell r="C161">
            <v>0.25600000000000001</v>
          </cell>
          <cell r="D161">
            <v>0.624</v>
          </cell>
          <cell r="E161">
            <v>0.12</v>
          </cell>
          <cell r="F161">
            <v>18</v>
          </cell>
          <cell r="G161" t="str">
            <v>KG</v>
          </cell>
          <cell r="J161" t="str">
            <v>01 Dinpendikpora</v>
          </cell>
          <cell r="K161" t="str">
            <v>Pembinaan Organisasi Kepemudaan</v>
          </cell>
          <cell r="L161">
            <v>12800000</v>
          </cell>
          <cell r="M161">
            <v>31200000</v>
          </cell>
          <cell r="N161">
            <v>6000000</v>
          </cell>
          <cell r="O161">
            <v>50000000</v>
          </cell>
        </row>
        <row r="162">
          <cell r="B162" t="str">
            <v>1.01.22.014</v>
          </cell>
          <cell r="C162">
            <v>0.39500000000000002</v>
          </cell>
          <cell r="D162">
            <v>0.60499999999999998</v>
          </cell>
          <cell r="E162">
            <v>0</v>
          </cell>
          <cell r="F162">
            <v>18</v>
          </cell>
          <cell r="G162" t="str">
            <v>KG</v>
          </cell>
          <cell r="J162" t="str">
            <v>01 Dinpendikpora</v>
          </cell>
          <cell r="K162" t="str">
            <v>Fasilitasi Pertukaran Pemuda Antar Negara (PPAN)</v>
          </cell>
          <cell r="L162">
            <v>7900000</v>
          </cell>
          <cell r="M162">
            <v>12100000</v>
          </cell>
          <cell r="N162">
            <v>0</v>
          </cell>
          <cell r="O162">
            <v>20000000</v>
          </cell>
        </row>
        <row r="163">
          <cell r="B163" t="str">
            <v>1.01.22.021</v>
          </cell>
          <cell r="C163">
            <v>0.39500000000000002</v>
          </cell>
          <cell r="D163">
            <v>0.60499999999999998</v>
          </cell>
          <cell r="E163">
            <v>0</v>
          </cell>
          <cell r="F163">
            <v>18</v>
          </cell>
          <cell r="G163" t="str">
            <v>KG</v>
          </cell>
          <cell r="J163" t="str">
            <v>01 Dinpendikpora</v>
          </cell>
          <cell r="K163" t="str">
            <v>Fasilitasi Kapal Pemuda Nusantara</v>
          </cell>
          <cell r="L163">
            <v>7900000</v>
          </cell>
          <cell r="M163">
            <v>12100000</v>
          </cell>
          <cell r="N163">
            <v>0</v>
          </cell>
          <cell r="O163">
            <v>20000000</v>
          </cell>
        </row>
        <row r="164">
          <cell r="B164" t="str">
            <v>1.01.22.022</v>
          </cell>
          <cell r="C164">
            <v>0.35383333333333333</v>
          </cell>
          <cell r="D164">
            <v>0.64616666666666667</v>
          </cell>
          <cell r="E164">
            <v>0</v>
          </cell>
          <cell r="F164">
            <v>18</v>
          </cell>
          <cell r="G164" t="str">
            <v>KG</v>
          </cell>
          <cell r="J164" t="str">
            <v>01 Dinpendikpora</v>
          </cell>
          <cell r="K164" t="str">
            <v>Fasilitasi Paskibraka</v>
          </cell>
          <cell r="L164">
            <v>106150000</v>
          </cell>
          <cell r="M164">
            <v>193850000</v>
          </cell>
          <cell r="N164">
            <v>0</v>
          </cell>
          <cell r="O164">
            <v>300000000</v>
          </cell>
        </row>
        <row r="165">
          <cell r="B165" t="str">
            <v>1.01.2300</v>
          </cell>
          <cell r="C165">
            <v>6.2333333333333331E-2</v>
          </cell>
          <cell r="D165">
            <v>0.93766666666666665</v>
          </cell>
          <cell r="E165">
            <v>0</v>
          </cell>
          <cell r="F165">
            <v>15</v>
          </cell>
          <cell r="G165" t="str">
            <v>PR</v>
          </cell>
          <cell r="J165" t="str">
            <v>01 Dinpendikpora</v>
          </cell>
          <cell r="K165" t="str">
            <v>Pencegahan Penyalahgunaan Narkoba</v>
          </cell>
          <cell r="L165">
            <v>9350000</v>
          </cell>
          <cell r="M165">
            <v>140650000</v>
          </cell>
          <cell r="N165">
            <v>0</v>
          </cell>
          <cell r="O165">
            <v>150000000</v>
          </cell>
        </row>
        <row r="166">
          <cell r="B166" t="str">
            <v>1.01.23.002</v>
          </cell>
          <cell r="C166">
            <v>6.2333333333333331E-2</v>
          </cell>
          <cell r="D166">
            <v>0.93766666666666665</v>
          </cell>
          <cell r="E166">
            <v>0</v>
          </cell>
          <cell r="F166">
            <v>18</v>
          </cell>
          <cell r="G166" t="str">
            <v>KG</v>
          </cell>
          <cell r="J166" t="str">
            <v>01 Dinpendikpora</v>
          </cell>
          <cell r="K166" t="str">
            <v>Peningkatan Daya Tangkal Pemuda Terhadap Pengaruh Destruktif</v>
          </cell>
          <cell r="L166">
            <v>9350000</v>
          </cell>
          <cell r="M166">
            <v>140650000</v>
          </cell>
          <cell r="N166">
            <v>0</v>
          </cell>
          <cell r="O166">
            <v>150000000</v>
          </cell>
        </row>
        <row r="167">
          <cell r="B167" t="str">
            <v>1.01.2400</v>
          </cell>
          <cell r="C167">
            <v>0</v>
          </cell>
          <cell r="D167">
            <v>1</v>
          </cell>
          <cell r="E167">
            <v>0</v>
          </cell>
          <cell r="F167">
            <v>15</v>
          </cell>
          <cell r="G167" t="str">
            <v>PR</v>
          </cell>
          <cell r="J167" t="str">
            <v>01 Dinpendikpora</v>
          </cell>
          <cell r="K167" t="str">
            <v>Program Pengembangan Kebijakan dan Manajemen Olah Raga</v>
          </cell>
          <cell r="L167">
            <v>0</v>
          </cell>
          <cell r="M167">
            <v>25000000</v>
          </cell>
          <cell r="N167">
            <v>0</v>
          </cell>
          <cell r="O167">
            <v>25000000</v>
          </cell>
        </row>
        <row r="168">
          <cell r="B168" t="str">
            <v>1.01.24.001</v>
          </cell>
          <cell r="C168">
            <v>0</v>
          </cell>
          <cell r="D168">
            <v>1</v>
          </cell>
          <cell r="E168">
            <v>0</v>
          </cell>
          <cell r="F168">
            <v>18</v>
          </cell>
          <cell r="G168" t="str">
            <v>KG</v>
          </cell>
          <cell r="J168" t="str">
            <v>01 Dinpendikpora</v>
          </cell>
          <cell r="K168" t="str">
            <v>Peningkatan Mutu Organisasi dan Tenaga Keolahragaan</v>
          </cell>
          <cell r="L168">
            <v>0</v>
          </cell>
          <cell r="M168">
            <v>25000000</v>
          </cell>
          <cell r="N168">
            <v>0</v>
          </cell>
          <cell r="O168">
            <v>25000000</v>
          </cell>
        </row>
        <row r="169">
          <cell r="B169" t="str">
            <v>1.01.2500</v>
          </cell>
          <cell r="C169">
            <v>0.27070652173913046</v>
          </cell>
          <cell r="D169">
            <v>0.69766304347826091</v>
          </cell>
          <cell r="E169">
            <v>3.1630434782608699E-2</v>
          </cell>
          <cell r="F169">
            <v>15</v>
          </cell>
          <cell r="G169" t="str">
            <v>PR</v>
          </cell>
          <cell r="J169" t="str">
            <v>01 Dinpendikpora</v>
          </cell>
          <cell r="K169" t="str">
            <v>Program Pembinaan dan Pemasyarakatan Olah Raga</v>
          </cell>
          <cell r="L169">
            <v>249050000</v>
          </cell>
          <cell r="M169">
            <v>641850000</v>
          </cell>
          <cell r="N169">
            <v>29100000</v>
          </cell>
          <cell r="O169">
            <v>920000000</v>
          </cell>
        </row>
        <row r="170">
          <cell r="B170" t="str">
            <v>1.01.25.003</v>
          </cell>
          <cell r="C170">
            <v>0.23366666666666666</v>
          </cell>
          <cell r="D170">
            <v>0.76633333333333331</v>
          </cell>
          <cell r="E170">
            <v>0</v>
          </cell>
          <cell r="F170">
            <v>18</v>
          </cell>
          <cell r="G170" t="str">
            <v>KG</v>
          </cell>
          <cell r="J170" t="str">
            <v>01 Dinpendikpora</v>
          </cell>
          <cell r="K170" t="str">
            <v>POPDA SD/ SMP/ SMA/ sederajat Tingkat Kab/ Kares/ Prov</v>
          </cell>
          <cell r="L170">
            <v>70100000</v>
          </cell>
          <cell r="M170">
            <v>229900000</v>
          </cell>
          <cell r="N170">
            <v>0</v>
          </cell>
          <cell r="O170">
            <v>300000000</v>
          </cell>
        </row>
        <row r="171">
          <cell r="B171" t="str">
            <v>1.01.25.004</v>
          </cell>
          <cell r="C171">
            <v>0</v>
          </cell>
          <cell r="D171">
            <v>1</v>
          </cell>
          <cell r="E171">
            <v>0</v>
          </cell>
          <cell r="F171">
            <v>18</v>
          </cell>
          <cell r="G171" t="str">
            <v>KG</v>
          </cell>
          <cell r="J171" t="str">
            <v>01 Dinpendikpora</v>
          </cell>
          <cell r="K171" t="str">
            <v>Pemberian Penghargaan Bagi Insan Olahraga yang Berdedikasi dan Berprestasi</v>
          </cell>
          <cell r="L171">
            <v>0</v>
          </cell>
          <cell r="M171">
            <v>50000000</v>
          </cell>
          <cell r="N171">
            <v>0</v>
          </cell>
          <cell r="O171">
            <v>50000000</v>
          </cell>
        </row>
        <row r="172">
          <cell r="B172" t="str">
            <v>1.01.25.005</v>
          </cell>
          <cell r="C172">
            <v>0.26500000000000001</v>
          </cell>
          <cell r="D172">
            <v>0.435</v>
          </cell>
          <cell r="E172">
            <v>0.3</v>
          </cell>
          <cell r="F172">
            <v>18</v>
          </cell>
          <cell r="G172" t="str">
            <v>KG</v>
          </cell>
          <cell r="J172" t="str">
            <v>01 Dinpendikpora</v>
          </cell>
          <cell r="K172" t="str">
            <v>Pengembangan Olahraga Lanjut Usia Dan Penyandang Cacat</v>
          </cell>
          <cell r="L172">
            <v>13250000</v>
          </cell>
          <cell r="M172">
            <v>21750000</v>
          </cell>
          <cell r="N172">
            <v>15000000</v>
          </cell>
          <cell r="O172">
            <v>50000000</v>
          </cell>
        </row>
        <row r="173">
          <cell r="B173" t="str">
            <v>1.01.25.006</v>
          </cell>
          <cell r="C173">
            <v>0.41199999999999998</v>
          </cell>
          <cell r="D173">
            <v>0.54600000000000004</v>
          </cell>
          <cell r="E173">
            <v>4.2000000000000003E-2</v>
          </cell>
          <cell r="F173">
            <v>18</v>
          </cell>
          <cell r="G173" t="str">
            <v>KG</v>
          </cell>
          <cell r="J173" t="str">
            <v>01 Dinpendikpora</v>
          </cell>
          <cell r="K173" t="str">
            <v>Pengembangan Olahraga Rekreasi</v>
          </cell>
          <cell r="L173">
            <v>20600000</v>
          </cell>
          <cell r="M173">
            <v>27300000</v>
          </cell>
          <cell r="N173">
            <v>2100000</v>
          </cell>
          <cell r="O173">
            <v>50000000</v>
          </cell>
        </row>
        <row r="174">
          <cell r="B174" t="str">
            <v>1.01.25.007</v>
          </cell>
          <cell r="C174">
            <v>0.41499999999999998</v>
          </cell>
          <cell r="D174">
            <v>0.53249999999999997</v>
          </cell>
          <cell r="E174">
            <v>5.2499999999999998E-2</v>
          </cell>
          <cell r="F174">
            <v>18</v>
          </cell>
          <cell r="G174" t="str">
            <v>KG</v>
          </cell>
          <cell r="J174" t="str">
            <v>01 Dinpendikpora</v>
          </cell>
          <cell r="K174" t="str">
            <v>Pembinaan Olahraga yang Berkembang Di Masyarakat</v>
          </cell>
          <cell r="L174">
            <v>16600000</v>
          </cell>
          <cell r="M174">
            <v>21300000</v>
          </cell>
          <cell r="N174">
            <v>2100000</v>
          </cell>
          <cell r="O174">
            <v>40000000</v>
          </cell>
        </row>
        <row r="175">
          <cell r="B175" t="str">
            <v>1.01.25.009</v>
          </cell>
          <cell r="C175">
            <v>0.46800000000000003</v>
          </cell>
          <cell r="D175">
            <v>0.48799999999999999</v>
          </cell>
          <cell r="E175">
            <v>4.3999999999999997E-2</v>
          </cell>
          <cell r="F175">
            <v>18</v>
          </cell>
          <cell r="G175" t="str">
            <v>KG</v>
          </cell>
          <cell r="J175" t="str">
            <v>01 Dinpendikpora</v>
          </cell>
          <cell r="K175" t="str">
            <v>Car Free Day</v>
          </cell>
          <cell r="L175">
            <v>23400000</v>
          </cell>
          <cell r="M175">
            <v>24400000</v>
          </cell>
          <cell r="N175">
            <v>2200000</v>
          </cell>
          <cell r="O175">
            <v>50000000</v>
          </cell>
        </row>
        <row r="176">
          <cell r="B176" t="str">
            <v>1.01.25.010</v>
          </cell>
          <cell r="C176">
            <v>0.3</v>
          </cell>
          <cell r="D176">
            <v>0.63</v>
          </cell>
          <cell r="E176">
            <v>7.0000000000000007E-2</v>
          </cell>
          <cell r="F176">
            <v>18</v>
          </cell>
          <cell r="G176" t="str">
            <v>KG</v>
          </cell>
          <cell r="J176" t="str">
            <v>01 Dinpendikpora</v>
          </cell>
          <cell r="K176" t="str">
            <v>Peningkatan Jumlah dan Kualitas serta Kompetensi Pelatih, Peneliti, Praktisi dan Teknisi Olahraga</v>
          </cell>
          <cell r="L176">
            <v>15000000</v>
          </cell>
          <cell r="M176">
            <v>31500000</v>
          </cell>
          <cell r="N176">
            <v>3500000</v>
          </cell>
          <cell r="O176">
            <v>50000000</v>
          </cell>
        </row>
        <row r="177">
          <cell r="B177" t="str">
            <v>1.01.25.013</v>
          </cell>
          <cell r="C177">
            <v>0</v>
          </cell>
          <cell r="D177">
            <v>1</v>
          </cell>
          <cell r="E177">
            <v>0</v>
          </cell>
          <cell r="F177">
            <v>18</v>
          </cell>
          <cell r="G177" t="str">
            <v>KG</v>
          </cell>
          <cell r="J177" t="str">
            <v>01 Dinpendikpora</v>
          </cell>
          <cell r="K177" t="str">
            <v>Pekan Olah Raga dan Seni Pondok Pesantren Daerah (POSPEDA)</v>
          </cell>
          <cell r="L177">
            <v>0</v>
          </cell>
          <cell r="M177">
            <v>50000000</v>
          </cell>
          <cell r="N177">
            <v>0</v>
          </cell>
          <cell r="O177">
            <v>50000000</v>
          </cell>
        </row>
        <row r="178">
          <cell r="B178" t="str">
            <v>1.01.25.014</v>
          </cell>
          <cell r="C178">
            <v>0.34</v>
          </cell>
          <cell r="D178">
            <v>0.66</v>
          </cell>
          <cell r="E178">
            <v>0</v>
          </cell>
          <cell r="F178">
            <v>18</v>
          </cell>
          <cell r="G178" t="str">
            <v>KG</v>
          </cell>
          <cell r="J178" t="str">
            <v>01 Dinpendikpora</v>
          </cell>
          <cell r="K178" t="str">
            <v>Pertandingan Sekolah Sepak Bola ( SSB )</v>
          </cell>
          <cell r="L178">
            <v>13600000</v>
          </cell>
          <cell r="M178">
            <v>26400000</v>
          </cell>
          <cell r="N178">
            <v>0</v>
          </cell>
          <cell r="O178">
            <v>40000000</v>
          </cell>
        </row>
        <row r="179">
          <cell r="B179" t="str">
            <v>1.01.25.015</v>
          </cell>
          <cell r="C179">
            <v>0.22166666666666668</v>
          </cell>
          <cell r="D179">
            <v>0.77833333333333332</v>
          </cell>
          <cell r="E179">
            <v>0</v>
          </cell>
          <cell r="F179">
            <v>18</v>
          </cell>
          <cell r="G179" t="str">
            <v>KG</v>
          </cell>
          <cell r="J179" t="str">
            <v>01 Dinpendikpora</v>
          </cell>
          <cell r="K179" t="str">
            <v>Pertandingan Liga Pendidikan Indonesia ( LPI )</v>
          </cell>
          <cell r="L179">
            <v>6650000</v>
          </cell>
          <cell r="M179">
            <v>23350000</v>
          </cell>
          <cell r="N179">
            <v>0</v>
          </cell>
          <cell r="O179">
            <v>30000000</v>
          </cell>
        </row>
        <row r="180">
          <cell r="B180" t="str">
            <v>1.01.25.017</v>
          </cell>
          <cell r="C180">
            <v>0.29076923076923078</v>
          </cell>
          <cell r="D180">
            <v>0.70923076923076922</v>
          </cell>
          <cell r="E180">
            <v>0</v>
          </cell>
          <cell r="F180">
            <v>18</v>
          </cell>
          <cell r="G180" t="str">
            <v>KG</v>
          </cell>
          <cell r="J180" t="str">
            <v>01 Dinpendikpora</v>
          </cell>
          <cell r="K180" t="str">
            <v>Tri Lomba Juang</v>
          </cell>
          <cell r="L180">
            <v>18900000</v>
          </cell>
          <cell r="M180">
            <v>46100000</v>
          </cell>
          <cell r="N180">
            <v>0</v>
          </cell>
          <cell r="O180">
            <v>65000000</v>
          </cell>
        </row>
        <row r="181">
          <cell r="B181" t="str">
            <v>1.01.25.018</v>
          </cell>
          <cell r="C181">
            <v>0.33200000000000002</v>
          </cell>
          <cell r="D181">
            <v>0.58399999999999996</v>
          </cell>
          <cell r="E181">
            <v>8.4000000000000005E-2</v>
          </cell>
          <cell r="F181">
            <v>18</v>
          </cell>
          <cell r="G181" t="str">
            <v>KG</v>
          </cell>
          <cell r="J181" t="str">
            <v>01 Dinpendikpora</v>
          </cell>
          <cell r="K181" t="str">
            <v>Pertandingan Bola Volley Kartini Cup</v>
          </cell>
          <cell r="L181">
            <v>16600000</v>
          </cell>
          <cell r="M181">
            <v>29200000</v>
          </cell>
          <cell r="N181">
            <v>4200000</v>
          </cell>
          <cell r="O181">
            <v>50000000</v>
          </cell>
        </row>
        <row r="182">
          <cell r="B182" t="str">
            <v>1.01.25.019</v>
          </cell>
          <cell r="C182">
            <v>0.28999999999999998</v>
          </cell>
          <cell r="D182">
            <v>0.71</v>
          </cell>
          <cell r="E182">
            <v>0</v>
          </cell>
          <cell r="F182">
            <v>18</v>
          </cell>
          <cell r="G182" t="str">
            <v>KG</v>
          </cell>
          <cell r="J182" t="str">
            <v>01 Dinpendikpora</v>
          </cell>
          <cell r="K182" t="str">
            <v>Fasilitasi Lomba Gerak Jalan</v>
          </cell>
          <cell r="L182">
            <v>13050000</v>
          </cell>
          <cell r="M182">
            <v>31950000</v>
          </cell>
          <cell r="N182">
            <v>0</v>
          </cell>
          <cell r="O182">
            <v>45000000</v>
          </cell>
        </row>
        <row r="183">
          <cell r="B183" t="str">
            <v>1.01.25.020</v>
          </cell>
          <cell r="C183">
            <v>0.42599999999999999</v>
          </cell>
          <cell r="D183">
            <v>0.57399999999999995</v>
          </cell>
          <cell r="E183">
            <v>0</v>
          </cell>
          <cell r="F183">
            <v>18</v>
          </cell>
          <cell r="G183" t="str">
            <v>KG</v>
          </cell>
          <cell r="J183" t="str">
            <v>01 Dinpendikpora</v>
          </cell>
          <cell r="K183" t="str">
            <v>Fasilitasi Lomba Lari</v>
          </cell>
          <cell r="L183">
            <v>21300000</v>
          </cell>
          <cell r="M183">
            <v>28700000</v>
          </cell>
          <cell r="N183">
            <v>0</v>
          </cell>
          <cell r="O183">
            <v>50000000</v>
          </cell>
        </row>
        <row r="184">
          <cell r="B184" t="str">
            <v>1.01.2600</v>
          </cell>
          <cell r="C184">
            <v>1.2592592592592593E-2</v>
          </cell>
          <cell r="D184">
            <v>9.1358024691358033E-3</v>
          </cell>
          <cell r="E184">
            <v>0.97827160493827159</v>
          </cell>
          <cell r="F184">
            <v>15</v>
          </cell>
          <cell r="G184" t="str">
            <v>PR</v>
          </cell>
          <cell r="J184" t="str">
            <v>01 Dinpendikpora</v>
          </cell>
          <cell r="K184" t="str">
            <v>Peningkatan Sarana dan Prasarana Olah Raga</v>
          </cell>
          <cell r="L184">
            <v>51000000</v>
          </cell>
          <cell r="M184">
            <v>37000000</v>
          </cell>
          <cell r="N184">
            <v>3962000000</v>
          </cell>
          <cell r="O184">
            <v>4050000000</v>
          </cell>
        </row>
        <row r="185">
          <cell r="B185" t="str">
            <v>1.01.26.001</v>
          </cell>
          <cell r="C185">
            <v>1.9615384615384614E-2</v>
          </cell>
          <cell r="D185">
            <v>1.4230769230769231E-2</v>
          </cell>
          <cell r="E185">
            <v>0.96615384615384614</v>
          </cell>
          <cell r="F185">
            <v>18</v>
          </cell>
          <cell r="G185" t="str">
            <v>KG</v>
          </cell>
          <cell r="J185" t="str">
            <v>01 Dinpendikpora</v>
          </cell>
          <cell r="K185" t="str">
            <v>Pemeliharaan Rutin/Berkala Sarana dan Prasarana Olah Raga</v>
          </cell>
          <cell r="L185">
            <v>51000000</v>
          </cell>
          <cell r="M185">
            <v>37000000</v>
          </cell>
          <cell r="N185">
            <v>2512000000</v>
          </cell>
          <cell r="O185">
            <v>2600000000</v>
          </cell>
        </row>
        <row r="186">
          <cell r="B186" t="str">
            <v>1.01.26.002</v>
          </cell>
          <cell r="C186">
            <v>0</v>
          </cell>
          <cell r="D186">
            <v>0</v>
          </cell>
          <cell r="E186">
            <v>1</v>
          </cell>
          <cell r="F186">
            <v>18</v>
          </cell>
          <cell r="G186" t="str">
            <v>KG</v>
          </cell>
          <cell r="J186" t="str">
            <v>01 Dinpendikpora</v>
          </cell>
          <cell r="K186" t="str">
            <v>Pembangunan Sarana dan Prasarana Olah Raga</v>
          </cell>
          <cell r="L186">
            <v>0</v>
          </cell>
          <cell r="M186">
            <v>0</v>
          </cell>
          <cell r="N186">
            <v>1450000000</v>
          </cell>
          <cell r="O186">
            <v>1450000000</v>
          </cell>
        </row>
        <row r="187">
          <cell r="B187" t="str">
            <v>1.01.2800</v>
          </cell>
          <cell r="C187">
            <v>6.3606005807078855E-2</v>
          </cell>
          <cell r="D187">
            <v>0.21932946650137708</v>
          </cell>
          <cell r="E187">
            <v>0.71706452769154405</v>
          </cell>
          <cell r="F187">
            <v>15</v>
          </cell>
          <cell r="G187" t="str">
            <v>PR</v>
          </cell>
          <cell r="J187" t="str">
            <v>01 Dinpendikpora</v>
          </cell>
          <cell r="K187" t="str">
            <v>Program Pembinaan SMP</v>
          </cell>
          <cell r="L187">
            <v>703017000</v>
          </cell>
          <cell r="M187">
            <v>2424179000</v>
          </cell>
          <cell r="N187">
            <v>7925486700</v>
          </cell>
          <cell r="O187">
            <v>11052682700</v>
          </cell>
        </row>
        <row r="188">
          <cell r="B188" t="str">
            <v>1.01.28.008</v>
          </cell>
          <cell r="C188">
            <v>0</v>
          </cell>
          <cell r="D188">
            <v>0</v>
          </cell>
          <cell r="E188">
            <v>1</v>
          </cell>
          <cell r="F188">
            <v>18</v>
          </cell>
          <cell r="G188" t="str">
            <v>KG</v>
          </cell>
          <cell r="J188" t="str">
            <v>01 Dinpendikpora</v>
          </cell>
          <cell r="K188" t="str">
            <v>Pembangunan Ruang Serba Guna/Aula</v>
          </cell>
          <cell r="L188">
            <v>0</v>
          </cell>
          <cell r="M188">
            <v>0</v>
          </cell>
          <cell r="N188">
            <v>600000000</v>
          </cell>
          <cell r="O188">
            <v>600000000</v>
          </cell>
        </row>
        <row r="189">
          <cell r="B189" t="str">
            <v>1.01.28.009</v>
          </cell>
          <cell r="C189">
            <v>0</v>
          </cell>
          <cell r="D189">
            <v>0</v>
          </cell>
          <cell r="E189">
            <v>1</v>
          </cell>
          <cell r="F189">
            <v>18</v>
          </cell>
          <cell r="G189" t="str">
            <v>KG</v>
          </cell>
          <cell r="J189" t="str">
            <v>01 Dinpendikpora</v>
          </cell>
          <cell r="K189" t="str">
            <v>Pembangunan Taman, Lapangan Upacara, Pagar dan Fasilitas Parkir</v>
          </cell>
          <cell r="L189">
            <v>0</v>
          </cell>
          <cell r="M189">
            <v>0</v>
          </cell>
          <cell r="N189">
            <v>2225000000</v>
          </cell>
          <cell r="O189">
            <v>2225000000</v>
          </cell>
        </row>
        <row r="190">
          <cell r="B190" t="str">
            <v>1.01.28.018</v>
          </cell>
          <cell r="C190">
            <v>0</v>
          </cell>
          <cell r="D190">
            <v>0</v>
          </cell>
          <cell r="E190">
            <v>1</v>
          </cell>
          <cell r="F190">
            <v>18</v>
          </cell>
          <cell r="G190" t="str">
            <v>KG</v>
          </cell>
          <cell r="J190" t="str">
            <v>01 Dinpendikpora</v>
          </cell>
          <cell r="K190" t="str">
            <v>Pengadaan Alat Praktik dan Peraga Siswa</v>
          </cell>
          <cell r="L190">
            <v>0</v>
          </cell>
          <cell r="M190">
            <v>0</v>
          </cell>
          <cell r="N190">
            <v>2169950000</v>
          </cell>
          <cell r="O190">
            <v>2169950000</v>
          </cell>
        </row>
        <row r="191">
          <cell r="B191" t="str">
            <v>1.01.28.019</v>
          </cell>
          <cell r="C191">
            <v>0</v>
          </cell>
          <cell r="D191">
            <v>0</v>
          </cell>
          <cell r="E191">
            <v>1</v>
          </cell>
          <cell r="F191">
            <v>18</v>
          </cell>
          <cell r="G191" t="str">
            <v>KG</v>
          </cell>
          <cell r="J191" t="str">
            <v>01 Dinpendikpora</v>
          </cell>
          <cell r="K191" t="str">
            <v>Pengadaan Mebeluer Sekolah</v>
          </cell>
          <cell r="L191">
            <v>0</v>
          </cell>
          <cell r="M191">
            <v>0</v>
          </cell>
          <cell r="N191">
            <v>139150000</v>
          </cell>
          <cell r="O191">
            <v>139150000</v>
          </cell>
        </row>
        <row r="192">
          <cell r="B192" t="str">
            <v>1.01.28.041</v>
          </cell>
          <cell r="C192">
            <v>0</v>
          </cell>
          <cell r="D192">
            <v>0</v>
          </cell>
          <cell r="E192">
            <v>1</v>
          </cell>
          <cell r="F192">
            <v>18</v>
          </cell>
          <cell r="G192" t="str">
            <v>KG</v>
          </cell>
          <cell r="J192" t="str">
            <v>01 Dinpendikpora</v>
          </cell>
          <cell r="K192" t="str">
            <v>Rehabilitasi Sedang/Berat Bangunan Sekolah</v>
          </cell>
          <cell r="L192">
            <v>0</v>
          </cell>
          <cell r="M192">
            <v>0</v>
          </cell>
          <cell r="N192">
            <v>1526252700</v>
          </cell>
          <cell r="O192">
            <v>1526252700</v>
          </cell>
        </row>
        <row r="193">
          <cell r="B193" t="str">
            <v>1.01.28.049</v>
          </cell>
          <cell r="C193">
            <v>0</v>
          </cell>
          <cell r="D193">
            <v>0</v>
          </cell>
          <cell r="E193">
            <v>1</v>
          </cell>
          <cell r="F193">
            <v>18</v>
          </cell>
          <cell r="G193" t="str">
            <v>KG</v>
          </cell>
          <cell r="J193" t="str">
            <v>01 Dinpendikpora</v>
          </cell>
          <cell r="K193" t="str">
            <v>Rehabilitasi Sedang/Berat Sarana Olahraga</v>
          </cell>
          <cell r="L193">
            <v>0</v>
          </cell>
          <cell r="M193">
            <v>0</v>
          </cell>
          <cell r="N193">
            <v>150000000</v>
          </cell>
          <cell r="O193">
            <v>150000000</v>
          </cell>
        </row>
        <row r="194">
          <cell r="B194" t="str">
            <v>1.01.28.066</v>
          </cell>
          <cell r="C194">
            <v>0</v>
          </cell>
          <cell r="D194">
            <v>0</v>
          </cell>
          <cell r="E194">
            <v>1</v>
          </cell>
          <cell r="F194">
            <v>18</v>
          </cell>
          <cell r="G194" t="str">
            <v>KG</v>
          </cell>
          <cell r="J194" t="str">
            <v>01 Dinpendikpora</v>
          </cell>
          <cell r="K194" t="str">
            <v>Penyediaan Buku Referensi</v>
          </cell>
          <cell r="L194">
            <v>0</v>
          </cell>
          <cell r="M194">
            <v>0</v>
          </cell>
          <cell r="N194">
            <v>100000000</v>
          </cell>
          <cell r="O194">
            <v>100000000</v>
          </cell>
        </row>
        <row r="195">
          <cell r="B195" t="str">
            <v>1.01.28.067</v>
          </cell>
          <cell r="C195">
            <v>3.8461538461538464E-2</v>
          </cell>
          <cell r="D195">
            <v>0.96153846153846156</v>
          </cell>
          <cell r="E195">
            <v>0</v>
          </cell>
          <cell r="F195">
            <v>18</v>
          </cell>
          <cell r="G195" t="str">
            <v>KG</v>
          </cell>
          <cell r="J195" t="str">
            <v>01 Dinpendikpora</v>
          </cell>
          <cell r="K195" t="str">
            <v>Penyediaan Buku Laporan Hasil Belajar</v>
          </cell>
          <cell r="L195">
            <v>1000000</v>
          </cell>
          <cell r="M195">
            <v>25000000</v>
          </cell>
          <cell r="N195">
            <v>0</v>
          </cell>
          <cell r="O195">
            <v>26000000</v>
          </cell>
        </row>
        <row r="196">
          <cell r="B196" t="str">
            <v>1.01.28.069</v>
          </cell>
          <cell r="C196">
            <v>0.25569999999999998</v>
          </cell>
          <cell r="D196">
            <v>0.74429999999999996</v>
          </cell>
          <cell r="E196">
            <v>0</v>
          </cell>
          <cell r="F196">
            <v>18</v>
          </cell>
          <cell r="G196" t="str">
            <v>KG</v>
          </cell>
          <cell r="J196" t="str">
            <v>01 Dinpendikpora</v>
          </cell>
          <cell r="K196" t="str">
            <v>Penyelenggaraan Ujian</v>
          </cell>
          <cell r="L196">
            <v>38355000</v>
          </cell>
          <cell r="M196">
            <v>111645000</v>
          </cell>
          <cell r="N196">
            <v>0</v>
          </cell>
          <cell r="O196">
            <v>150000000</v>
          </cell>
        </row>
        <row r="197">
          <cell r="B197" t="str">
            <v>1.01.28.070</v>
          </cell>
          <cell r="C197">
            <v>0.46400000000000002</v>
          </cell>
          <cell r="D197">
            <v>0.53600000000000003</v>
          </cell>
          <cell r="E197">
            <v>0</v>
          </cell>
          <cell r="F197">
            <v>18</v>
          </cell>
          <cell r="G197" t="str">
            <v>KG</v>
          </cell>
          <cell r="J197" t="str">
            <v>01 Dinpendikpora</v>
          </cell>
          <cell r="K197" t="str">
            <v>Lomba Olimpiade Sains Nasional</v>
          </cell>
          <cell r="L197">
            <v>11600000</v>
          </cell>
          <cell r="M197">
            <v>13400000</v>
          </cell>
          <cell r="N197">
            <v>0</v>
          </cell>
          <cell r="O197">
            <v>25000000</v>
          </cell>
        </row>
        <row r="198">
          <cell r="B198" t="str">
            <v>1.01.28.071</v>
          </cell>
          <cell r="C198">
            <v>0.36399999999999999</v>
          </cell>
          <cell r="D198">
            <v>0.63600000000000001</v>
          </cell>
          <cell r="E198">
            <v>0</v>
          </cell>
          <cell r="F198">
            <v>18</v>
          </cell>
          <cell r="G198" t="str">
            <v>KG</v>
          </cell>
          <cell r="J198" t="str">
            <v>01 Dinpendikpora</v>
          </cell>
          <cell r="K198" t="str">
            <v>Lomba Olimpiade Olahraga Siswa Nasional</v>
          </cell>
          <cell r="L198">
            <v>36400000</v>
          </cell>
          <cell r="M198">
            <v>63600000</v>
          </cell>
          <cell r="N198">
            <v>0</v>
          </cell>
          <cell r="O198">
            <v>100000000</v>
          </cell>
        </row>
        <row r="199">
          <cell r="B199" t="str">
            <v>1.01.28.072</v>
          </cell>
          <cell r="C199">
            <v>0.29399999999999998</v>
          </cell>
          <cell r="D199">
            <v>0.70599999999999996</v>
          </cell>
          <cell r="E199">
            <v>0</v>
          </cell>
          <cell r="F199">
            <v>18</v>
          </cell>
          <cell r="G199" t="str">
            <v>KG</v>
          </cell>
          <cell r="J199" t="str">
            <v>01 Dinpendikpora</v>
          </cell>
          <cell r="K199" t="str">
            <v>Lomba Festival Lomba Seni Siswa Nasional</v>
          </cell>
          <cell r="L199">
            <v>36750000</v>
          </cell>
          <cell r="M199">
            <v>88250000</v>
          </cell>
          <cell r="N199">
            <v>0</v>
          </cell>
          <cell r="O199">
            <v>125000000</v>
          </cell>
        </row>
        <row r="200">
          <cell r="B200" t="str">
            <v>1.01.28.073</v>
          </cell>
          <cell r="C200">
            <v>0.43857142857142856</v>
          </cell>
          <cell r="D200">
            <v>0.56142857142857139</v>
          </cell>
          <cell r="E200">
            <v>0</v>
          </cell>
          <cell r="F200">
            <v>18</v>
          </cell>
          <cell r="G200" t="str">
            <v>KG</v>
          </cell>
          <cell r="J200" t="str">
            <v>01 Dinpendikpora</v>
          </cell>
          <cell r="K200" t="str">
            <v>Lomba Mata Pelajaran Pendidikan Agama Islam dan Seni Islami</v>
          </cell>
          <cell r="L200">
            <v>15350000</v>
          </cell>
          <cell r="M200">
            <v>19650000</v>
          </cell>
          <cell r="N200">
            <v>0</v>
          </cell>
          <cell r="O200">
            <v>35000000</v>
          </cell>
        </row>
        <row r="201">
          <cell r="B201" t="str">
            <v>1.01.28.076</v>
          </cell>
          <cell r="C201">
            <v>0.30434782608695654</v>
          </cell>
          <cell r="D201">
            <v>0.69565217391304346</v>
          </cell>
          <cell r="E201">
            <v>0</v>
          </cell>
          <cell r="F201">
            <v>18</v>
          </cell>
          <cell r="G201" t="str">
            <v>KG</v>
          </cell>
          <cell r="J201" t="str">
            <v>01 Dinpendikpora</v>
          </cell>
          <cell r="K201" t="str">
            <v>Lomba Cerdas Cermat</v>
          </cell>
          <cell r="L201">
            <v>5600000</v>
          </cell>
          <cell r="M201">
            <v>12800000</v>
          </cell>
          <cell r="N201">
            <v>0</v>
          </cell>
          <cell r="O201">
            <v>18400000</v>
          </cell>
        </row>
        <row r="202">
          <cell r="B202" t="str">
            <v>1.01.28.077</v>
          </cell>
          <cell r="C202">
            <v>0.44032921810699588</v>
          </cell>
          <cell r="D202">
            <v>0.55967078189300412</v>
          </cell>
          <cell r="E202">
            <v>0</v>
          </cell>
          <cell r="F202">
            <v>18</v>
          </cell>
          <cell r="G202" t="str">
            <v>KG</v>
          </cell>
          <cell r="J202" t="str">
            <v>01 Dinpendikpora</v>
          </cell>
          <cell r="K202" t="str">
            <v>Lomba Siswa Berprestasi</v>
          </cell>
          <cell r="L202">
            <v>10700000</v>
          </cell>
          <cell r="M202">
            <v>13600000</v>
          </cell>
          <cell r="N202">
            <v>0</v>
          </cell>
          <cell r="O202">
            <v>24300000</v>
          </cell>
        </row>
        <row r="203">
          <cell r="B203" t="str">
            <v>1.01.28.081</v>
          </cell>
          <cell r="C203">
            <v>0.10666666666666667</v>
          </cell>
          <cell r="D203">
            <v>0.89333333333333331</v>
          </cell>
          <cell r="E203">
            <v>0</v>
          </cell>
          <cell r="F203">
            <v>18</v>
          </cell>
          <cell r="G203" t="str">
            <v>KG</v>
          </cell>
          <cell r="J203" t="str">
            <v>01 Dinpendikpora</v>
          </cell>
          <cell r="K203" t="str">
            <v>Pembinaan Olimpiade Sains Nasional</v>
          </cell>
          <cell r="L203">
            <v>3200000</v>
          </cell>
          <cell r="M203">
            <v>26800000</v>
          </cell>
          <cell r="N203">
            <v>0</v>
          </cell>
          <cell r="O203">
            <v>30000000</v>
          </cell>
        </row>
        <row r="204">
          <cell r="B204" t="str">
            <v>1.01.28.091</v>
          </cell>
          <cell r="C204">
            <v>0.42666666666666669</v>
          </cell>
          <cell r="D204">
            <v>0.57333333333333336</v>
          </cell>
          <cell r="E204">
            <v>0</v>
          </cell>
          <cell r="F204">
            <v>18</v>
          </cell>
          <cell r="G204" t="str">
            <v>KG</v>
          </cell>
          <cell r="J204" t="str">
            <v>01 Dinpendikpora</v>
          </cell>
          <cell r="K204" t="str">
            <v>Lomba Sekolah Sehat</v>
          </cell>
          <cell r="L204">
            <v>6400000</v>
          </cell>
          <cell r="M204">
            <v>8600000</v>
          </cell>
          <cell r="N204">
            <v>0</v>
          </cell>
          <cell r="O204">
            <v>15000000</v>
          </cell>
        </row>
        <row r="205">
          <cell r="B205" t="str">
            <v>1.01.28.092</v>
          </cell>
          <cell r="C205">
            <v>0.46333333333333332</v>
          </cell>
          <cell r="D205">
            <v>0.53666666666666663</v>
          </cell>
          <cell r="E205">
            <v>0</v>
          </cell>
          <cell r="F205">
            <v>18</v>
          </cell>
          <cell r="G205" t="str">
            <v>KG</v>
          </cell>
          <cell r="J205" t="str">
            <v>01 Dinpendikpora</v>
          </cell>
          <cell r="K205" t="str">
            <v>Lomba Perpustakaan</v>
          </cell>
          <cell r="L205">
            <v>13900000</v>
          </cell>
          <cell r="M205">
            <v>16100000</v>
          </cell>
          <cell r="N205">
            <v>0</v>
          </cell>
          <cell r="O205">
            <v>30000000</v>
          </cell>
        </row>
        <row r="206">
          <cell r="B206" t="str">
            <v>1.01.28.101</v>
          </cell>
          <cell r="C206">
            <v>0.32666666666666666</v>
          </cell>
          <cell r="D206">
            <v>0.67333333333333334</v>
          </cell>
          <cell r="E206">
            <v>0</v>
          </cell>
          <cell r="F206">
            <v>19</v>
          </cell>
          <cell r="G206" t="str">
            <v>KG</v>
          </cell>
          <cell r="J206" t="str">
            <v>01 Dinpendikpora</v>
          </cell>
          <cell r="K206" t="str">
            <v>Penyusunan Kurikulum Muatan Lokal</v>
          </cell>
          <cell r="L206">
            <v>9800000</v>
          </cell>
          <cell r="M206">
            <v>20200000</v>
          </cell>
          <cell r="N206">
            <v>0</v>
          </cell>
          <cell r="O206">
            <v>30000000</v>
          </cell>
        </row>
        <row r="207">
          <cell r="B207" t="str">
            <v>1.01.28.104</v>
          </cell>
          <cell r="C207">
            <v>5.5882352941176473E-2</v>
          </cell>
          <cell r="D207">
            <v>0.94411764705882351</v>
          </cell>
          <cell r="E207">
            <v>0</v>
          </cell>
          <cell r="F207">
            <v>19</v>
          </cell>
          <cell r="G207" t="str">
            <v>KG</v>
          </cell>
          <cell r="J207" t="str">
            <v>01 Dinpendikpora</v>
          </cell>
          <cell r="K207" t="str">
            <v>Beasiswa Pendidikan Dasar</v>
          </cell>
          <cell r="L207">
            <v>12350000</v>
          </cell>
          <cell r="M207">
            <v>208650000</v>
          </cell>
          <cell r="N207">
            <v>0</v>
          </cell>
          <cell r="O207">
            <v>221000000</v>
          </cell>
        </row>
        <row r="208">
          <cell r="B208" t="str">
            <v>1.01.28.105</v>
          </cell>
          <cell r="C208">
            <v>0.21464646464646464</v>
          </cell>
          <cell r="D208">
            <v>0.74747474747474751</v>
          </cell>
          <cell r="E208">
            <v>3.787878787878788E-2</v>
          </cell>
          <cell r="F208">
            <v>19</v>
          </cell>
          <cell r="G208" t="str">
            <v>KG</v>
          </cell>
          <cell r="H208">
            <v>1</v>
          </cell>
          <cell r="I208">
            <v>1</v>
          </cell>
          <cell r="J208" t="str">
            <v>01 Dinpendikpora</v>
          </cell>
          <cell r="K208" t="str">
            <v>Penyelenggaraan Operasional Sekolah SMPN 1 Sumber</v>
          </cell>
          <cell r="L208">
            <v>17000000</v>
          </cell>
          <cell r="M208">
            <v>59200000</v>
          </cell>
          <cell r="N208">
            <v>3000000</v>
          </cell>
          <cell r="O208">
            <v>79200000</v>
          </cell>
        </row>
        <row r="209">
          <cell r="B209" t="str">
            <v>1.01.28.107</v>
          </cell>
          <cell r="C209">
            <v>0.31541218637992829</v>
          </cell>
          <cell r="D209">
            <v>0.68458781362007171</v>
          </cell>
          <cell r="E209">
            <v>0</v>
          </cell>
          <cell r="F209">
            <v>19</v>
          </cell>
          <cell r="G209" t="str">
            <v>KG</v>
          </cell>
          <cell r="H209">
            <v>1</v>
          </cell>
          <cell r="I209">
            <v>1</v>
          </cell>
          <cell r="J209" t="str">
            <v>01 Dinpendikpora</v>
          </cell>
          <cell r="K209" t="str">
            <v>Penyelenggaraan Operasional Sekolah SMPN 1 Bulu</v>
          </cell>
          <cell r="L209">
            <v>17600000</v>
          </cell>
          <cell r="M209">
            <v>38200000</v>
          </cell>
          <cell r="N209">
            <v>0</v>
          </cell>
          <cell r="O209">
            <v>55800000</v>
          </cell>
        </row>
        <row r="210">
          <cell r="B210" t="str">
            <v>1.01.28.108</v>
          </cell>
          <cell r="C210">
            <v>0.34594594594594597</v>
          </cell>
          <cell r="D210">
            <v>0.58198198198198203</v>
          </cell>
          <cell r="E210">
            <v>7.2072072072072071E-2</v>
          </cell>
          <cell r="F210">
            <v>19</v>
          </cell>
          <cell r="G210" t="str">
            <v>KG</v>
          </cell>
          <cell r="H210">
            <v>1</v>
          </cell>
          <cell r="I210">
            <v>1</v>
          </cell>
          <cell r="J210" t="str">
            <v>01 Dinpendikpora</v>
          </cell>
          <cell r="K210" t="str">
            <v>Penyelenggaraan Operasional Sekolah SMPN 2 Bulu</v>
          </cell>
          <cell r="L210">
            <v>9600000</v>
          </cell>
          <cell r="M210">
            <v>16150000</v>
          </cell>
          <cell r="N210">
            <v>2000000</v>
          </cell>
          <cell r="O210">
            <v>27750000</v>
          </cell>
        </row>
        <row r="211">
          <cell r="B211" t="str">
            <v>1.01.28.109</v>
          </cell>
          <cell r="C211">
            <v>0.19753086419753085</v>
          </cell>
          <cell r="D211">
            <v>0.80246913580246915</v>
          </cell>
          <cell r="E211">
            <v>0</v>
          </cell>
          <cell r="F211">
            <v>19</v>
          </cell>
          <cell r="G211" t="str">
            <v>KG</v>
          </cell>
          <cell r="H211">
            <v>1</v>
          </cell>
          <cell r="I211">
            <v>1</v>
          </cell>
          <cell r="J211" t="str">
            <v>01 Dinpendikpora</v>
          </cell>
          <cell r="K211" t="str">
            <v>Penyelenggaraan Operasional Sekolah SMPN 1 Gunem</v>
          </cell>
          <cell r="L211">
            <v>7200000</v>
          </cell>
          <cell r="M211">
            <v>29250000</v>
          </cell>
          <cell r="N211">
            <v>0</v>
          </cell>
          <cell r="O211">
            <v>36450000</v>
          </cell>
        </row>
        <row r="212">
          <cell r="B212" t="str">
            <v>1.01.28.110</v>
          </cell>
          <cell r="C212">
            <v>0.16858237547892721</v>
          </cell>
          <cell r="D212">
            <v>0.64061302681992338</v>
          </cell>
          <cell r="E212">
            <v>0.19080459770114944</v>
          </cell>
          <cell r="F212">
            <v>19</v>
          </cell>
          <cell r="G212" t="str">
            <v>KG</v>
          </cell>
          <cell r="H212">
            <v>1</v>
          </cell>
          <cell r="I212">
            <v>1</v>
          </cell>
          <cell r="J212" t="str">
            <v>01 Dinpendikpora</v>
          </cell>
          <cell r="K212" t="str">
            <v>Penyelenggaraan Operasional Sekolah SMPN 2 Gunem</v>
          </cell>
          <cell r="L212">
            <v>6600000</v>
          </cell>
          <cell r="M212">
            <v>25080000</v>
          </cell>
          <cell r="N212">
            <v>7470000</v>
          </cell>
          <cell r="O212">
            <v>39150000</v>
          </cell>
        </row>
        <row r="213">
          <cell r="B213" t="str">
            <v>1.01.28.111</v>
          </cell>
          <cell r="C213">
            <v>0.27161832474925451</v>
          </cell>
          <cell r="D213">
            <v>0.67416644076985632</v>
          </cell>
          <cell r="E213">
            <v>5.4215234480889128E-2</v>
          </cell>
          <cell r="F213">
            <v>19</v>
          </cell>
          <cell r="G213" t="str">
            <v>KG</v>
          </cell>
          <cell r="H213">
            <v>1</v>
          </cell>
          <cell r="I213">
            <v>1</v>
          </cell>
          <cell r="J213" t="str">
            <v>01 Dinpendikpora</v>
          </cell>
          <cell r="K213" t="str">
            <v>Penyelenggaraan Operasional Sekolah SMPN 1 Sale</v>
          </cell>
          <cell r="L213">
            <v>30060000</v>
          </cell>
          <cell r="M213">
            <v>74610000</v>
          </cell>
          <cell r="N213">
            <v>6000000</v>
          </cell>
          <cell r="O213">
            <v>110670000</v>
          </cell>
        </row>
        <row r="214">
          <cell r="B214" t="str">
            <v>1.01.28.112</v>
          </cell>
          <cell r="C214">
            <v>0</v>
          </cell>
          <cell r="D214">
            <v>0.3125</v>
          </cell>
          <cell r="E214">
            <v>0.6875</v>
          </cell>
          <cell r="F214">
            <v>19</v>
          </cell>
          <cell r="G214" t="str">
            <v>KG</v>
          </cell>
          <cell r="H214">
            <v>1</v>
          </cell>
          <cell r="I214">
            <v>1</v>
          </cell>
          <cell r="J214" t="str">
            <v>01 Dinpendikpora</v>
          </cell>
          <cell r="K214" t="str">
            <v>Penyelenggaraan Operasional Sekolah SMPN 2 Sale</v>
          </cell>
          <cell r="L214">
            <v>0</v>
          </cell>
          <cell r="M214">
            <v>7500000</v>
          </cell>
          <cell r="N214">
            <v>16500000</v>
          </cell>
          <cell r="O214">
            <v>24000000</v>
          </cell>
        </row>
        <row r="215">
          <cell r="B215" t="str">
            <v>1.01.28.113</v>
          </cell>
          <cell r="C215">
            <v>0</v>
          </cell>
          <cell r="D215">
            <v>0.70833333333333337</v>
          </cell>
          <cell r="E215">
            <v>0.29166666666666669</v>
          </cell>
          <cell r="F215">
            <v>19</v>
          </cell>
          <cell r="G215" t="str">
            <v>KG</v>
          </cell>
          <cell r="H215">
            <v>1</v>
          </cell>
          <cell r="I215">
            <v>1</v>
          </cell>
          <cell r="J215" t="str">
            <v>01 Dinpendikpora</v>
          </cell>
          <cell r="K215" t="str">
            <v>Penyelenggaraan Operasional Sekolah SMPN 3 Sale</v>
          </cell>
          <cell r="L215">
            <v>0</v>
          </cell>
          <cell r="M215">
            <v>17000000</v>
          </cell>
          <cell r="N215">
            <v>7000000</v>
          </cell>
          <cell r="O215">
            <v>24000000</v>
          </cell>
        </row>
        <row r="216">
          <cell r="B216" t="str">
            <v>1.01.28.114</v>
          </cell>
          <cell r="C216">
            <v>3.9800995024875621E-2</v>
          </cell>
          <cell r="D216">
            <v>0.57890547263681591</v>
          </cell>
          <cell r="E216">
            <v>0.38129353233830848</v>
          </cell>
          <cell r="F216">
            <v>19</v>
          </cell>
          <cell r="G216" t="str">
            <v>KG</v>
          </cell>
          <cell r="H216">
            <v>1</v>
          </cell>
          <cell r="I216">
            <v>1</v>
          </cell>
          <cell r="J216" t="str">
            <v>01 Dinpendikpora</v>
          </cell>
          <cell r="K216" t="str">
            <v>Penyelenggaraan Operasional Sekolah SMPN 4 Sale</v>
          </cell>
          <cell r="L216">
            <v>1200000</v>
          </cell>
          <cell r="M216">
            <v>17454000</v>
          </cell>
          <cell r="N216">
            <v>11496000</v>
          </cell>
          <cell r="O216">
            <v>30150000</v>
          </cell>
        </row>
        <row r="217">
          <cell r="B217" t="str">
            <v>1.01.28.115</v>
          </cell>
          <cell r="C217">
            <v>6.6375545851528384E-2</v>
          </cell>
          <cell r="D217">
            <v>0.5624454148471616</v>
          </cell>
          <cell r="E217">
            <v>0.37117903930131002</v>
          </cell>
          <cell r="F217">
            <v>19</v>
          </cell>
          <cell r="G217" t="str">
            <v>KG</v>
          </cell>
          <cell r="H217">
            <v>1</v>
          </cell>
          <cell r="I217">
            <v>1</v>
          </cell>
          <cell r="J217" t="str">
            <v>01 Dinpendikpora</v>
          </cell>
          <cell r="K217" t="str">
            <v>Penyelenggaraan Operasional Sekolah SMPN 1 Sarang</v>
          </cell>
          <cell r="L217">
            <v>6840000</v>
          </cell>
          <cell r="M217">
            <v>57960000</v>
          </cell>
          <cell r="N217">
            <v>38250000</v>
          </cell>
          <cell r="O217">
            <v>103050000</v>
          </cell>
        </row>
        <row r="218">
          <cell r="B218" t="str">
            <v>1.01.28.116</v>
          </cell>
          <cell r="C218">
            <v>0</v>
          </cell>
          <cell r="D218">
            <v>1</v>
          </cell>
          <cell r="E218">
            <v>0</v>
          </cell>
          <cell r="F218">
            <v>19</v>
          </cell>
          <cell r="G218" t="str">
            <v>KG</v>
          </cell>
          <cell r="H218">
            <v>1</v>
          </cell>
          <cell r="I218">
            <v>1</v>
          </cell>
          <cell r="J218" t="str">
            <v>01 Dinpendikpora</v>
          </cell>
          <cell r="K218" t="str">
            <v>Penyelenggaraan Operasional Sekolah SMPN 2 Sarang</v>
          </cell>
          <cell r="L218">
            <v>0</v>
          </cell>
          <cell r="M218">
            <v>26850000</v>
          </cell>
          <cell r="N218">
            <v>0</v>
          </cell>
          <cell r="O218">
            <v>26850000</v>
          </cell>
        </row>
        <row r="219">
          <cell r="B219" t="str">
            <v>1.01.28.117</v>
          </cell>
          <cell r="C219">
            <v>0.1055</v>
          </cell>
          <cell r="D219">
            <v>0.85366666666666668</v>
          </cell>
          <cell r="E219">
            <v>4.0833333333333333E-2</v>
          </cell>
          <cell r="F219">
            <v>19</v>
          </cell>
          <cell r="G219" t="str">
            <v>KG</v>
          </cell>
          <cell r="H219">
            <v>1</v>
          </cell>
          <cell r="I219">
            <v>1</v>
          </cell>
          <cell r="J219" t="str">
            <v>01 Dinpendikpora</v>
          </cell>
          <cell r="K219" t="str">
            <v>Penyelenggaraan Operasional Sekolah SMPN 3 Sarang</v>
          </cell>
          <cell r="L219">
            <v>2532000</v>
          </cell>
          <cell r="M219">
            <v>20488000</v>
          </cell>
          <cell r="N219">
            <v>980000</v>
          </cell>
          <cell r="O219">
            <v>24000000</v>
          </cell>
        </row>
        <row r="220">
          <cell r="B220" t="str">
            <v>1.01.28.118</v>
          </cell>
          <cell r="C220">
            <v>0.13979903888160769</v>
          </cell>
          <cell r="D220">
            <v>0.4291539245667686</v>
          </cell>
          <cell r="E220">
            <v>0.43104703655162369</v>
          </cell>
          <cell r="F220">
            <v>19</v>
          </cell>
          <cell r="G220" t="str">
            <v>KG</v>
          </cell>
          <cell r="H220">
            <v>1</v>
          </cell>
          <cell r="I220">
            <v>1</v>
          </cell>
          <cell r="J220" t="str">
            <v>01 Dinpendikpora</v>
          </cell>
          <cell r="K220" t="str">
            <v>Penyelenggaraan Operasional Sekolah SMPN 1 Sedan</v>
          </cell>
          <cell r="L220">
            <v>19200000</v>
          </cell>
          <cell r="M220">
            <v>58940000</v>
          </cell>
          <cell r="N220">
            <v>59200000</v>
          </cell>
          <cell r="O220">
            <v>137340000</v>
          </cell>
        </row>
        <row r="221">
          <cell r="B221" t="str">
            <v>1.01.28.119</v>
          </cell>
          <cell r="C221">
            <v>0.30399999999999999</v>
          </cell>
          <cell r="D221">
            <v>0.376</v>
          </cell>
          <cell r="E221">
            <v>0.32</v>
          </cell>
          <cell r="F221">
            <v>19</v>
          </cell>
          <cell r="G221" t="str">
            <v>KG</v>
          </cell>
          <cell r="H221">
            <v>1</v>
          </cell>
          <cell r="I221">
            <v>1</v>
          </cell>
          <cell r="J221" t="str">
            <v>01 Dinpendikpora</v>
          </cell>
          <cell r="K221" t="str">
            <v>Penyelenggaraan Operasional Sekolah SMPN 2 Sedan</v>
          </cell>
          <cell r="L221">
            <v>11400000</v>
          </cell>
          <cell r="M221">
            <v>14100000</v>
          </cell>
          <cell r="N221">
            <v>12000000</v>
          </cell>
          <cell r="O221">
            <v>37500000</v>
          </cell>
        </row>
        <row r="222">
          <cell r="B222" t="str">
            <v>1.01.28.120</v>
          </cell>
          <cell r="C222">
            <v>6.0866451843895455E-2</v>
          </cell>
          <cell r="D222">
            <v>0.39044038668098818</v>
          </cell>
          <cell r="E222">
            <v>0.54869316147511638</v>
          </cell>
          <cell r="F222">
            <v>19</v>
          </cell>
          <cell r="G222" t="str">
            <v>KG</v>
          </cell>
          <cell r="H222">
            <v>1</v>
          </cell>
          <cell r="I222">
            <v>1</v>
          </cell>
          <cell r="J222" t="str">
            <v>01 Dinpendikpora</v>
          </cell>
          <cell r="K222" t="str">
            <v>Penyelenggaraan Operasional Sekolah SMPN 1 Pamotan</v>
          </cell>
          <cell r="L222">
            <v>10200000</v>
          </cell>
          <cell r="M222">
            <v>65430000</v>
          </cell>
          <cell r="N222">
            <v>91950000</v>
          </cell>
          <cell r="O222">
            <v>167580000</v>
          </cell>
        </row>
        <row r="223">
          <cell r="B223" t="str">
            <v>1.01.28.121</v>
          </cell>
          <cell r="C223">
            <v>0.1718213058419244</v>
          </cell>
          <cell r="D223">
            <v>0.57903780068728528</v>
          </cell>
          <cell r="E223">
            <v>0.24914089347079038</v>
          </cell>
          <cell r="F223">
            <v>19</v>
          </cell>
          <cell r="G223" t="str">
            <v>KG</v>
          </cell>
          <cell r="H223">
            <v>1</v>
          </cell>
          <cell r="I223">
            <v>1</v>
          </cell>
          <cell r="J223" t="str">
            <v>01 Dinpendikpora</v>
          </cell>
          <cell r="K223" t="str">
            <v>Penyelenggaraan Operasional Sekolah SMPN 2 Pamotan</v>
          </cell>
          <cell r="L223">
            <v>10000000</v>
          </cell>
          <cell r="M223">
            <v>33700000</v>
          </cell>
          <cell r="N223">
            <v>14500000</v>
          </cell>
          <cell r="O223">
            <v>58200000</v>
          </cell>
        </row>
        <row r="224">
          <cell r="B224" t="str">
            <v>1.01.28.122</v>
          </cell>
          <cell r="C224">
            <v>0.14901960784313725</v>
          </cell>
          <cell r="D224">
            <v>0.44901960784313727</v>
          </cell>
          <cell r="E224">
            <v>0.40196078431372551</v>
          </cell>
          <cell r="F224">
            <v>19</v>
          </cell>
          <cell r="G224" t="str">
            <v>KG</v>
          </cell>
          <cell r="H224">
            <v>1</v>
          </cell>
          <cell r="I224">
            <v>1</v>
          </cell>
          <cell r="J224" t="str">
            <v>01 Dinpendikpora</v>
          </cell>
          <cell r="K224" t="str">
            <v>Penyelenggaraan Operasional Sekolah SMPN 3 Pamotan</v>
          </cell>
          <cell r="L224">
            <v>7600000</v>
          </cell>
          <cell r="M224">
            <v>22900000</v>
          </cell>
          <cell r="N224">
            <v>20500000</v>
          </cell>
          <cell r="O224">
            <v>51000000</v>
          </cell>
        </row>
        <row r="225">
          <cell r="B225" t="str">
            <v>1.01.28.123</v>
          </cell>
          <cell r="C225">
            <v>0.15884233552078075</v>
          </cell>
          <cell r="D225">
            <v>0.50687082842559872</v>
          </cell>
          <cell r="E225">
            <v>0.33428683605362053</v>
          </cell>
          <cell r="F225">
            <v>19</v>
          </cell>
          <cell r="G225" t="str">
            <v>KG</v>
          </cell>
          <cell r="H225">
            <v>1</v>
          </cell>
          <cell r="I225">
            <v>1</v>
          </cell>
          <cell r="J225" t="str">
            <v>01 Dinpendikpora</v>
          </cell>
          <cell r="K225" t="str">
            <v>Penyelenggaraan Operasional Sekolah SMPN 1 Sulang</v>
          </cell>
          <cell r="L225">
            <v>28320000</v>
          </cell>
          <cell r="M225">
            <v>90370000</v>
          </cell>
          <cell r="N225">
            <v>59600000</v>
          </cell>
          <cell r="O225">
            <v>178290000</v>
          </cell>
        </row>
        <row r="226">
          <cell r="B226" t="str">
            <v>1.01.28.124</v>
          </cell>
          <cell r="C226">
            <v>0.16772610683617709</v>
          </cell>
          <cell r="D226">
            <v>0.6203858592617375</v>
          </cell>
          <cell r="E226">
            <v>0.21188803390208544</v>
          </cell>
          <cell r="F226">
            <v>19</v>
          </cell>
          <cell r="G226" t="str">
            <v>KG</v>
          </cell>
          <cell r="H226">
            <v>1</v>
          </cell>
          <cell r="I226">
            <v>1</v>
          </cell>
          <cell r="J226" t="str">
            <v>01 Dinpendikpora</v>
          </cell>
          <cell r="K226" t="str">
            <v>Penyelenggaraan Operasional Sekolah SMPN 2 Sulang</v>
          </cell>
          <cell r="L226">
            <v>15040000</v>
          </cell>
          <cell r="M226">
            <v>55630000</v>
          </cell>
          <cell r="N226">
            <v>19000000</v>
          </cell>
          <cell r="O226">
            <v>89670000</v>
          </cell>
        </row>
        <row r="227">
          <cell r="B227" t="str">
            <v>1.01.28.125</v>
          </cell>
          <cell r="C227">
            <v>0.14164502164502166</v>
          </cell>
          <cell r="D227">
            <v>0.56513708513708516</v>
          </cell>
          <cell r="E227">
            <v>0.29321789321789321</v>
          </cell>
          <cell r="F227">
            <v>19</v>
          </cell>
          <cell r="G227" t="str">
            <v>KG</v>
          </cell>
          <cell r="H227">
            <v>1</v>
          </cell>
          <cell r="I227">
            <v>1</v>
          </cell>
          <cell r="J227" t="str">
            <v>01 Dinpendikpora</v>
          </cell>
          <cell r="K227" t="str">
            <v>Penyelenggaraan Operasional Sekolah SMPN 1 Kaliori</v>
          </cell>
          <cell r="L227">
            <v>24540000</v>
          </cell>
          <cell r="M227">
            <v>97910000</v>
          </cell>
          <cell r="N227">
            <v>50800000</v>
          </cell>
          <cell r="O227">
            <v>173250000</v>
          </cell>
        </row>
        <row r="228">
          <cell r="B228" t="str">
            <v>1.01.28.126</v>
          </cell>
          <cell r="C228">
            <v>0.10514018691588785</v>
          </cell>
          <cell r="D228">
            <v>0.4400311526479751</v>
          </cell>
          <cell r="E228">
            <v>0.45482866043613707</v>
          </cell>
          <cell r="F228">
            <v>19</v>
          </cell>
          <cell r="G228" t="str">
            <v>KG</v>
          </cell>
          <cell r="H228">
            <v>1</v>
          </cell>
          <cell r="I228">
            <v>1</v>
          </cell>
          <cell r="J228" t="str">
            <v>01 Dinpendikpora</v>
          </cell>
          <cell r="K228" t="str">
            <v>Penyelenggaraan Operasional Sekolah SMPN 2 Kaliori</v>
          </cell>
          <cell r="L228">
            <v>6750000</v>
          </cell>
          <cell r="M228">
            <v>28250000</v>
          </cell>
          <cell r="N228">
            <v>29200000</v>
          </cell>
          <cell r="O228">
            <v>64200000</v>
          </cell>
        </row>
        <row r="229">
          <cell r="B229" t="str">
            <v>1.01.28.127</v>
          </cell>
          <cell r="C229">
            <v>0.10215482841181166</v>
          </cell>
          <cell r="D229">
            <v>0.47678637935621176</v>
          </cell>
          <cell r="E229">
            <v>0.42105879223197656</v>
          </cell>
          <cell r="F229">
            <v>19</v>
          </cell>
          <cell r="G229" t="str">
            <v>KG</v>
          </cell>
          <cell r="H229">
            <v>1</v>
          </cell>
          <cell r="I229">
            <v>1</v>
          </cell>
          <cell r="J229" t="str">
            <v>01 Dinpendikpora</v>
          </cell>
          <cell r="K229" t="str">
            <v>Penyelenggaraan Operasional Sekolah SMPN 1 Rembang</v>
          </cell>
          <cell r="L229">
            <v>19200000</v>
          </cell>
          <cell r="M229">
            <v>89612000</v>
          </cell>
          <cell r="N229">
            <v>79138000</v>
          </cell>
          <cell r="O229">
            <v>187950000</v>
          </cell>
        </row>
        <row r="230">
          <cell r="B230" t="str">
            <v>1.01.28.128</v>
          </cell>
          <cell r="C230">
            <v>0.12549019607843137</v>
          </cell>
          <cell r="D230">
            <v>0.38867102396514164</v>
          </cell>
          <cell r="E230">
            <v>0.48583877995642699</v>
          </cell>
          <cell r="F230">
            <v>19</v>
          </cell>
          <cell r="G230" t="str">
            <v>KG</v>
          </cell>
          <cell r="H230">
            <v>1</v>
          </cell>
          <cell r="I230">
            <v>1</v>
          </cell>
          <cell r="J230" t="str">
            <v>01 Dinpendikpora</v>
          </cell>
          <cell r="K230" t="str">
            <v>Penyelenggaraan Operasional Sekolah SMPN 2 Rembang</v>
          </cell>
          <cell r="L230">
            <v>28800000</v>
          </cell>
          <cell r="M230">
            <v>89200000</v>
          </cell>
          <cell r="N230">
            <v>111500000</v>
          </cell>
          <cell r="O230">
            <v>229500000</v>
          </cell>
        </row>
        <row r="231">
          <cell r="B231" t="str">
            <v>1.01.28.129</v>
          </cell>
          <cell r="C231">
            <v>0.28444444444444444</v>
          </cell>
          <cell r="D231">
            <v>0.66617283950617279</v>
          </cell>
          <cell r="E231">
            <v>4.9382716049382713E-2</v>
          </cell>
          <cell r="F231">
            <v>19</v>
          </cell>
          <cell r="G231" t="str">
            <v>KG</v>
          </cell>
          <cell r="H231">
            <v>1</v>
          </cell>
          <cell r="I231">
            <v>1</v>
          </cell>
          <cell r="J231" t="str">
            <v>01 Dinpendikpora</v>
          </cell>
          <cell r="K231" t="str">
            <v>Penyelenggaraan Operasional Sekolah SMPN 3 Rembang</v>
          </cell>
          <cell r="L231">
            <v>28800000</v>
          </cell>
          <cell r="M231">
            <v>67450000</v>
          </cell>
          <cell r="N231">
            <v>5000000</v>
          </cell>
          <cell r="O231">
            <v>101250000</v>
          </cell>
        </row>
        <row r="232">
          <cell r="B232" t="str">
            <v>1.01.28.130</v>
          </cell>
          <cell r="C232">
            <v>0.33750000000000002</v>
          </cell>
          <cell r="D232">
            <v>0.66249999999999998</v>
          </cell>
          <cell r="E232">
            <v>0</v>
          </cell>
          <cell r="F232">
            <v>19</v>
          </cell>
          <cell r="G232" t="str">
            <v>KG</v>
          </cell>
          <cell r="H232">
            <v>1</v>
          </cell>
          <cell r="I232">
            <v>1</v>
          </cell>
          <cell r="J232" t="str">
            <v>01 Dinpendikpora</v>
          </cell>
          <cell r="K232" t="str">
            <v>Penyelenggaraan Operasional Sekolah SMPN 4 Rembang</v>
          </cell>
          <cell r="L232">
            <v>8100000</v>
          </cell>
          <cell r="M232">
            <v>15900000</v>
          </cell>
          <cell r="N232">
            <v>0</v>
          </cell>
          <cell r="O232">
            <v>24000000</v>
          </cell>
        </row>
        <row r="233">
          <cell r="B233" t="str">
            <v>1.01.28.131</v>
          </cell>
          <cell r="C233">
            <v>0.17607973421926909</v>
          </cell>
          <cell r="D233">
            <v>0.43521594684385384</v>
          </cell>
          <cell r="E233">
            <v>0.38870431893687707</v>
          </cell>
          <cell r="F233">
            <v>19</v>
          </cell>
          <cell r="G233" t="str">
            <v>KG</v>
          </cell>
          <cell r="H233">
            <v>1</v>
          </cell>
          <cell r="I233">
            <v>1</v>
          </cell>
          <cell r="J233" t="str">
            <v>01 Dinpendikpora</v>
          </cell>
          <cell r="K233" t="str">
            <v>Penyelenggaraan Operasional Sekolah SMPN 5 Rembang</v>
          </cell>
          <cell r="L233">
            <v>31800000</v>
          </cell>
          <cell r="M233">
            <v>78600000</v>
          </cell>
          <cell r="N233">
            <v>70200000</v>
          </cell>
          <cell r="O233">
            <v>180600000</v>
          </cell>
        </row>
        <row r="234">
          <cell r="B234" t="str">
            <v>1.01.28.132</v>
          </cell>
          <cell r="C234">
            <v>0.25098039215686274</v>
          </cell>
          <cell r="D234">
            <v>0.74901960784313726</v>
          </cell>
          <cell r="E234">
            <v>0</v>
          </cell>
          <cell r="F234">
            <v>19</v>
          </cell>
          <cell r="G234" t="str">
            <v>KG</v>
          </cell>
          <cell r="H234">
            <v>1</v>
          </cell>
          <cell r="I234">
            <v>1</v>
          </cell>
          <cell r="J234" t="str">
            <v>01 Dinpendikpora</v>
          </cell>
          <cell r="K234" t="str">
            <v>Penyelenggaraan Operasional Sekolah SMPN 6 Rembang</v>
          </cell>
          <cell r="L234">
            <v>9600000</v>
          </cell>
          <cell r="M234">
            <v>28650000</v>
          </cell>
          <cell r="N234">
            <v>0</v>
          </cell>
          <cell r="O234">
            <v>38250000</v>
          </cell>
        </row>
        <row r="235">
          <cell r="B235" t="str">
            <v>1.01.28.133</v>
          </cell>
          <cell r="C235">
            <v>0.11129296235679215</v>
          </cell>
          <cell r="D235">
            <v>0.37043098745226405</v>
          </cell>
          <cell r="E235">
            <v>0.5182760501909438</v>
          </cell>
          <cell r="F235">
            <v>19</v>
          </cell>
          <cell r="G235" t="str">
            <v>KG</v>
          </cell>
          <cell r="H235">
            <v>1</v>
          </cell>
          <cell r="I235">
            <v>1</v>
          </cell>
          <cell r="J235" t="str">
            <v>01 Dinpendikpora</v>
          </cell>
          <cell r="K235" t="str">
            <v>Penyelenggaraan Operasional Sekolah SMPN 1 Pancur</v>
          </cell>
          <cell r="L235">
            <v>10200000</v>
          </cell>
          <cell r="M235">
            <v>33950000</v>
          </cell>
          <cell r="N235">
            <v>47500000</v>
          </cell>
          <cell r="O235">
            <v>91650000</v>
          </cell>
        </row>
        <row r="236">
          <cell r="B236" t="str">
            <v>1.01.28.134</v>
          </cell>
          <cell r="C236">
            <v>7.6523994811932561E-2</v>
          </cell>
          <cell r="D236">
            <v>0.92347600518806749</v>
          </cell>
          <cell r="E236">
            <v>0</v>
          </cell>
          <cell r="F236">
            <v>19</v>
          </cell>
          <cell r="G236" t="str">
            <v>KG</v>
          </cell>
          <cell r="H236">
            <v>1</v>
          </cell>
          <cell r="I236">
            <v>1</v>
          </cell>
          <cell r="J236" t="str">
            <v>01 Dinpendikpora</v>
          </cell>
          <cell r="K236" t="str">
            <v>Penyelenggaraan Operasional Sekolah SMPN 2 Pancur</v>
          </cell>
          <cell r="L236">
            <v>2950000</v>
          </cell>
          <cell r="M236">
            <v>35600000</v>
          </cell>
          <cell r="N236">
            <v>0</v>
          </cell>
          <cell r="O236">
            <v>38550000</v>
          </cell>
        </row>
        <row r="237">
          <cell r="B237" t="str">
            <v>1.01.28.135</v>
          </cell>
          <cell r="C237">
            <v>0.11403780601177564</v>
          </cell>
          <cell r="D237">
            <v>0.64166924904452016</v>
          </cell>
          <cell r="E237">
            <v>0.24429294494370415</v>
          </cell>
          <cell r="F237">
            <v>19</v>
          </cell>
          <cell r="G237" t="str">
            <v>KG</v>
          </cell>
          <cell r="H237">
            <v>1</v>
          </cell>
          <cell r="I237">
            <v>1</v>
          </cell>
          <cell r="J237" t="str">
            <v>01 Dinpendikpora</v>
          </cell>
          <cell r="K237" t="str">
            <v>Penyelenggaraan Operasional Sekolah SMPN 1 Kragan</v>
          </cell>
          <cell r="L237">
            <v>22080000</v>
          </cell>
          <cell r="M237">
            <v>124240000</v>
          </cell>
          <cell r="N237">
            <v>47300000</v>
          </cell>
          <cell r="O237">
            <v>193620000</v>
          </cell>
        </row>
        <row r="238">
          <cell r="B238" t="str">
            <v>1.01.28.136</v>
          </cell>
          <cell r="C238">
            <v>0.16771929824561405</v>
          </cell>
          <cell r="D238">
            <v>0.71385964912280697</v>
          </cell>
          <cell r="E238">
            <v>0.11842105263157894</v>
          </cell>
          <cell r="F238">
            <v>19</v>
          </cell>
          <cell r="G238" t="str">
            <v>KG</v>
          </cell>
          <cell r="H238">
            <v>1</v>
          </cell>
          <cell r="I238">
            <v>1</v>
          </cell>
          <cell r="J238" t="str">
            <v>01 Dinpendikpora</v>
          </cell>
          <cell r="K238" t="str">
            <v>Penyelenggaraan Operasional Sekolah SMPN 2 Kragan</v>
          </cell>
          <cell r="L238">
            <v>19120000</v>
          </cell>
          <cell r="M238">
            <v>81380000</v>
          </cell>
          <cell r="N238">
            <v>13500000</v>
          </cell>
          <cell r="O238">
            <v>114000000</v>
          </cell>
        </row>
        <row r="239">
          <cell r="B239" t="str">
            <v>1.01.28.137</v>
          </cell>
          <cell r="C239">
            <v>0.3595505617977528</v>
          </cell>
          <cell r="D239">
            <v>0.55805243445692887</v>
          </cell>
          <cell r="E239">
            <v>8.2397003745318345E-2</v>
          </cell>
          <cell r="F239">
            <v>19</v>
          </cell>
          <cell r="G239" t="str">
            <v>KG</v>
          </cell>
          <cell r="H239">
            <v>1</v>
          </cell>
          <cell r="I239">
            <v>1</v>
          </cell>
          <cell r="J239" t="str">
            <v>01 Dinpendikpora</v>
          </cell>
          <cell r="K239" t="str">
            <v>Penyelenggaraan Operasional Sekolah SMPN 3 Kragan</v>
          </cell>
          <cell r="L239">
            <v>9600000</v>
          </cell>
          <cell r="M239">
            <v>14900000</v>
          </cell>
          <cell r="N239">
            <v>2200000</v>
          </cell>
          <cell r="O239">
            <v>26700000</v>
          </cell>
        </row>
        <row r="240">
          <cell r="B240" t="str">
            <v>1.01.28.138</v>
          </cell>
          <cell r="C240">
            <v>0.15</v>
          </cell>
          <cell r="D240">
            <v>0.85</v>
          </cell>
          <cell r="E240">
            <v>0</v>
          </cell>
          <cell r="F240">
            <v>19</v>
          </cell>
          <cell r="G240" t="str">
            <v>KG</v>
          </cell>
          <cell r="H240">
            <v>1</v>
          </cell>
          <cell r="I240">
            <v>1</v>
          </cell>
          <cell r="J240" t="str">
            <v>01 Dinpendikpora</v>
          </cell>
          <cell r="K240" t="str">
            <v>Penyelenggaraan Operasional Sekolah SMPN 4 Kragan</v>
          </cell>
          <cell r="L240">
            <v>3600000</v>
          </cell>
          <cell r="M240">
            <v>20400000</v>
          </cell>
          <cell r="N240">
            <v>0</v>
          </cell>
          <cell r="O240">
            <v>24000000</v>
          </cell>
        </row>
        <row r="241">
          <cell r="B241" t="str">
            <v>1.01.28.139</v>
          </cell>
          <cell r="C241">
            <v>0.17359029264810849</v>
          </cell>
          <cell r="D241">
            <v>0.53804425410421131</v>
          </cell>
          <cell r="E241">
            <v>0.2883654532476802</v>
          </cell>
          <cell r="F241">
            <v>19</v>
          </cell>
          <cell r="G241" t="str">
            <v>KG</v>
          </cell>
          <cell r="H241">
            <v>1</v>
          </cell>
          <cell r="I241">
            <v>1</v>
          </cell>
          <cell r="J241" t="str">
            <v>01 Dinpendikpora</v>
          </cell>
          <cell r="K241" t="str">
            <v>Penyelenggaraan Operasional Sekolah SMPN 1 Sluke</v>
          </cell>
          <cell r="L241">
            <v>12160000</v>
          </cell>
          <cell r="M241">
            <v>37690000</v>
          </cell>
          <cell r="N241">
            <v>20200000</v>
          </cell>
          <cell r="O241">
            <v>70050000</v>
          </cell>
        </row>
        <row r="242">
          <cell r="B242" t="str">
            <v>1.01.28.140</v>
          </cell>
          <cell r="C242">
            <v>0.23749999999999999</v>
          </cell>
          <cell r="D242">
            <v>0.6166666666666667</v>
          </cell>
          <cell r="E242">
            <v>0.14583333333333334</v>
          </cell>
          <cell r="F242">
            <v>19</v>
          </cell>
          <cell r="G242" t="str">
            <v>KG</v>
          </cell>
          <cell r="H242">
            <v>1</v>
          </cell>
          <cell r="I242">
            <v>1</v>
          </cell>
          <cell r="J242" t="str">
            <v>01 Dinpendikpora</v>
          </cell>
          <cell r="K242" t="str">
            <v>Penyelenggaraan Operasional Sekolah SMPN 2 Sluke</v>
          </cell>
          <cell r="L242">
            <v>5700000</v>
          </cell>
          <cell r="M242">
            <v>14800000</v>
          </cell>
          <cell r="N242">
            <v>3500000</v>
          </cell>
          <cell r="O242">
            <v>24000000</v>
          </cell>
        </row>
        <row r="243">
          <cell r="B243" t="str">
            <v>1.01.28.141</v>
          </cell>
          <cell r="C243">
            <v>0.1</v>
          </cell>
          <cell r="D243">
            <v>0.53749999999999998</v>
          </cell>
          <cell r="E243">
            <v>0.36249999999999999</v>
          </cell>
          <cell r="F243">
            <v>19</v>
          </cell>
          <cell r="G243" t="str">
            <v>KG</v>
          </cell>
          <cell r="H243">
            <v>1</v>
          </cell>
          <cell r="I243">
            <v>1</v>
          </cell>
          <cell r="J243" t="str">
            <v>01 Dinpendikpora</v>
          </cell>
          <cell r="K243" t="str">
            <v>Penyelenggaraan Operasional Sekolah SMPN 3 Sluke</v>
          </cell>
          <cell r="L243">
            <v>2400000</v>
          </cell>
          <cell r="M243">
            <v>12900000</v>
          </cell>
          <cell r="N243">
            <v>8700000</v>
          </cell>
          <cell r="O243">
            <v>24000000</v>
          </cell>
        </row>
        <row r="244">
          <cell r="B244" t="str">
            <v>1.01.28.142</v>
          </cell>
          <cell r="C244">
            <v>0.11577311577311578</v>
          </cell>
          <cell r="D244">
            <v>0.38241388241388241</v>
          </cell>
          <cell r="E244">
            <v>0.50181300181300181</v>
          </cell>
          <cell r="F244">
            <v>19</v>
          </cell>
          <cell r="G244" t="str">
            <v>KG</v>
          </cell>
          <cell r="H244">
            <v>1</v>
          </cell>
          <cell r="I244">
            <v>1</v>
          </cell>
          <cell r="J244" t="str">
            <v>01 Dinpendikpora</v>
          </cell>
          <cell r="K244" t="str">
            <v>Penyelenggaraan Operasional Sekolah SMPN 1 Lasem</v>
          </cell>
          <cell r="L244">
            <v>26820000</v>
          </cell>
          <cell r="M244">
            <v>88590000</v>
          </cell>
          <cell r="N244">
            <v>116250000</v>
          </cell>
          <cell r="O244">
            <v>231660000</v>
          </cell>
        </row>
        <row r="245">
          <cell r="B245" t="str">
            <v>1.01.28.143</v>
          </cell>
          <cell r="C245">
            <v>9.775967413441955E-2</v>
          </cell>
          <cell r="D245">
            <v>0.77732518669382211</v>
          </cell>
          <cell r="E245">
            <v>0.12491513917175831</v>
          </cell>
          <cell r="F245">
            <v>19</v>
          </cell>
          <cell r="G245" t="str">
            <v>KG</v>
          </cell>
          <cell r="H245">
            <v>1</v>
          </cell>
          <cell r="I245">
            <v>1</v>
          </cell>
          <cell r="J245" t="str">
            <v>01 Dinpendikpora</v>
          </cell>
          <cell r="K245" t="str">
            <v>Penyelenggaraan Operasional Sekolah SMPN 2 Lasem</v>
          </cell>
          <cell r="L245">
            <v>7200000</v>
          </cell>
          <cell r="M245">
            <v>57250000</v>
          </cell>
          <cell r="N245">
            <v>9200000</v>
          </cell>
          <cell r="O245">
            <v>73650000</v>
          </cell>
        </row>
        <row r="246">
          <cell r="B246" t="str">
            <v>1.01.28.144</v>
          </cell>
          <cell r="C246">
            <v>0.21562809099901087</v>
          </cell>
          <cell r="D246">
            <v>0.47279920870425324</v>
          </cell>
          <cell r="E246">
            <v>0.31157270029673589</v>
          </cell>
          <cell r="F246">
            <v>19</v>
          </cell>
          <cell r="G246" t="str">
            <v>KG</v>
          </cell>
          <cell r="H246">
            <v>1</v>
          </cell>
          <cell r="I246">
            <v>1</v>
          </cell>
          <cell r="J246" t="str">
            <v>01 Dinpendikpora</v>
          </cell>
          <cell r="K246" t="str">
            <v>Penyelenggaraan Operasional Sekolah SMPN 3 Lasem</v>
          </cell>
          <cell r="L246">
            <v>21800000</v>
          </cell>
          <cell r="M246">
            <v>47800000</v>
          </cell>
          <cell r="N246">
            <v>31500000</v>
          </cell>
          <cell r="O246">
            <v>101100000</v>
          </cell>
        </row>
        <row r="247">
          <cell r="B247" t="str">
            <v>1.0200</v>
          </cell>
          <cell r="C247">
            <v>0.47283128768110483</v>
          </cell>
          <cell r="D247">
            <v>0.31868630376770496</v>
          </cell>
          <cell r="E247">
            <v>0.20848240855119018</v>
          </cell>
          <cell r="F247">
            <v>4</v>
          </cell>
          <cell r="J247" t="str">
            <v>01 Dinpendikpora</v>
          </cell>
          <cell r="K247" t="str">
            <v>Kesehatan</v>
          </cell>
          <cell r="L247">
            <v>75948012176</v>
          </cell>
          <cell r="M247">
            <v>51188641508</v>
          </cell>
          <cell r="N247">
            <v>33487260500</v>
          </cell>
          <cell r="O247">
            <v>160623914184</v>
          </cell>
        </row>
        <row r="248">
          <cell r="B248" t="str">
            <v>1.02.00</v>
          </cell>
          <cell r="C248">
            <v>0.53263509066726944</v>
          </cell>
          <cell r="D248">
            <v>0.31523886497889186</v>
          </cell>
          <cell r="E248">
            <v>0.15212604435383864</v>
          </cell>
          <cell r="F248">
            <v>12</v>
          </cell>
          <cell r="G248" t="str">
            <v>OPD</v>
          </cell>
          <cell r="J248" t="str">
            <v>02 Dinkes</v>
          </cell>
          <cell r="K248" t="str">
            <v>DINAS KESEHATAN</v>
          </cell>
          <cell r="L248">
            <v>31115768176</v>
          </cell>
          <cell r="M248">
            <v>18415796508</v>
          </cell>
          <cell r="N248">
            <v>8886982500</v>
          </cell>
          <cell r="O248">
            <v>58418547184</v>
          </cell>
        </row>
        <row r="249">
          <cell r="B249" t="str">
            <v>1.02.0100</v>
          </cell>
          <cell r="C249">
            <v>0.83199424696677049</v>
          </cell>
          <cell r="D249">
            <v>0.16758314533091079</v>
          </cell>
          <cell r="E249">
            <v>4.2260770231871423E-4</v>
          </cell>
          <cell r="F249">
            <v>15</v>
          </cell>
          <cell r="G249" t="str">
            <v>PR</v>
          </cell>
          <cell r="J249" t="str">
            <v>02 Dinkes</v>
          </cell>
          <cell r="K249" t="str">
            <v>Program Pelayanan Administrasi Perkantoran</v>
          </cell>
          <cell r="L249">
            <v>4183520000</v>
          </cell>
          <cell r="M249">
            <v>842659000</v>
          </cell>
          <cell r="N249">
            <v>2125000</v>
          </cell>
          <cell r="O249">
            <v>5028304000</v>
          </cell>
        </row>
        <row r="250">
          <cell r="B250" t="str">
            <v>1.02.01.001</v>
          </cell>
          <cell r="C250">
            <v>0</v>
          </cell>
          <cell r="D250">
            <v>1</v>
          </cell>
          <cell r="E250">
            <v>0</v>
          </cell>
          <cell r="F250">
            <v>18</v>
          </cell>
          <cell r="G250" t="str">
            <v>KG</v>
          </cell>
          <cell r="H250">
            <v>1</v>
          </cell>
          <cell r="I250">
            <v>1</v>
          </cell>
          <cell r="J250" t="str">
            <v>02 Dinkes</v>
          </cell>
          <cell r="K250" t="str">
            <v>Penyediaan Jasa Surat Menyurat</v>
          </cell>
          <cell r="L250">
            <v>0</v>
          </cell>
          <cell r="M250">
            <v>3600000</v>
          </cell>
          <cell r="N250">
            <v>0</v>
          </cell>
          <cell r="O250">
            <v>3600000</v>
          </cell>
        </row>
        <row r="251">
          <cell r="B251" t="str">
            <v>1.02.01.002</v>
          </cell>
          <cell r="C251">
            <v>0</v>
          </cell>
          <cell r="D251">
            <v>1</v>
          </cell>
          <cell r="E251">
            <v>0</v>
          </cell>
          <cell r="F251">
            <v>18</v>
          </cell>
          <cell r="G251" t="str">
            <v>KG</v>
          </cell>
          <cell r="H251">
            <v>1</v>
          </cell>
          <cell r="I251">
            <v>1</v>
          </cell>
          <cell r="J251" t="str">
            <v>02 Dinkes</v>
          </cell>
          <cell r="K251" t="str">
            <v>Penyediaan Jasa Komunikasi, Sumber Daya Air dan Listrik</v>
          </cell>
          <cell r="L251">
            <v>0</v>
          </cell>
          <cell r="M251">
            <v>172400000</v>
          </cell>
          <cell r="N251">
            <v>0</v>
          </cell>
          <cell r="O251">
            <v>172400000</v>
          </cell>
        </row>
        <row r="252">
          <cell r="B252" t="str">
            <v>1.02.01.007</v>
          </cell>
          <cell r="C252">
            <v>0.98600451467268624</v>
          </cell>
          <cell r="D252">
            <v>1.399548532731377E-2</v>
          </cell>
          <cell r="E252">
            <v>0</v>
          </cell>
          <cell r="F252">
            <v>18</v>
          </cell>
          <cell r="G252" t="str">
            <v>KG</v>
          </cell>
          <cell r="H252">
            <v>1</v>
          </cell>
          <cell r="I252">
            <v>1</v>
          </cell>
          <cell r="J252" t="str">
            <v>02 Dinkes</v>
          </cell>
          <cell r="K252" t="str">
            <v>Penyediaan Jasa Administrasi Keuangan</v>
          </cell>
          <cell r="L252">
            <v>382200000</v>
          </cell>
          <cell r="M252">
            <v>5425000</v>
          </cell>
          <cell r="N252">
            <v>0</v>
          </cell>
          <cell r="O252">
            <v>387625000</v>
          </cell>
        </row>
        <row r="253">
          <cell r="B253" t="str">
            <v>1.02.01.008</v>
          </cell>
          <cell r="C253">
            <v>0</v>
          </cell>
          <cell r="D253">
            <v>1</v>
          </cell>
          <cell r="E253">
            <v>0</v>
          </cell>
          <cell r="F253">
            <v>18</v>
          </cell>
          <cell r="G253" t="str">
            <v>KG</v>
          </cell>
          <cell r="H253">
            <v>1</v>
          </cell>
          <cell r="I253">
            <v>1</v>
          </cell>
          <cell r="J253" t="str">
            <v>02 Dinkes</v>
          </cell>
          <cell r="K253" t="str">
            <v>Penyediaan Jasa Kebersihan Kantor</v>
          </cell>
          <cell r="L253">
            <v>0</v>
          </cell>
          <cell r="M253">
            <v>10045000</v>
          </cell>
          <cell r="N253">
            <v>0</v>
          </cell>
          <cell r="O253">
            <v>10045000</v>
          </cell>
        </row>
        <row r="254">
          <cell r="B254" t="str">
            <v>1.02.01.010</v>
          </cell>
          <cell r="C254">
            <v>0</v>
          </cell>
          <cell r="D254">
            <v>1</v>
          </cell>
          <cell r="E254">
            <v>0</v>
          </cell>
          <cell r="F254">
            <v>18</v>
          </cell>
          <cell r="G254" t="str">
            <v>KG</v>
          </cell>
          <cell r="H254">
            <v>1</v>
          </cell>
          <cell r="I254">
            <v>1</v>
          </cell>
          <cell r="J254" t="str">
            <v>02 Dinkes</v>
          </cell>
          <cell r="K254" t="str">
            <v>Penyediaan Alat Tulis Kantor</v>
          </cell>
          <cell r="L254">
            <v>0</v>
          </cell>
          <cell r="M254">
            <v>33520000</v>
          </cell>
          <cell r="N254">
            <v>0</v>
          </cell>
          <cell r="O254">
            <v>33520000</v>
          </cell>
        </row>
        <row r="255">
          <cell r="B255" t="str">
            <v>1.02.01.011</v>
          </cell>
          <cell r="C255">
            <v>0</v>
          </cell>
          <cell r="D255">
            <v>1</v>
          </cell>
          <cell r="E255">
            <v>0</v>
          </cell>
          <cell r="F255">
            <v>18</v>
          </cell>
          <cell r="G255" t="str">
            <v>KG</v>
          </cell>
          <cell r="H255">
            <v>1</v>
          </cell>
          <cell r="I255">
            <v>1</v>
          </cell>
          <cell r="J255" t="str">
            <v>02 Dinkes</v>
          </cell>
          <cell r="K255" t="str">
            <v>Penyediaan Barang Cetakan dan Penggandaan</v>
          </cell>
          <cell r="L255">
            <v>0</v>
          </cell>
          <cell r="M255">
            <v>46549000</v>
          </cell>
          <cell r="N255">
            <v>0</v>
          </cell>
          <cell r="O255">
            <v>46549000</v>
          </cell>
        </row>
        <row r="256">
          <cell r="B256" t="str">
            <v>1.02.01.012</v>
          </cell>
          <cell r="C256">
            <v>0</v>
          </cell>
          <cell r="D256">
            <v>1</v>
          </cell>
          <cell r="E256">
            <v>0</v>
          </cell>
          <cell r="F256">
            <v>18</v>
          </cell>
          <cell r="G256" t="str">
            <v>KG</v>
          </cell>
          <cell r="H256">
            <v>1</v>
          </cell>
          <cell r="I256">
            <v>1</v>
          </cell>
          <cell r="J256" t="str">
            <v>02 Dinkes</v>
          </cell>
          <cell r="K256" t="str">
            <v>Penyediaan Komponen Instalasi Listrik/Penerangan Bangunan Kantor</v>
          </cell>
          <cell r="L256">
            <v>0</v>
          </cell>
          <cell r="M256">
            <v>13670000</v>
          </cell>
          <cell r="N256">
            <v>0</v>
          </cell>
          <cell r="O256">
            <v>13670000</v>
          </cell>
        </row>
        <row r="257">
          <cell r="B257" t="str">
            <v>1.02.01.013</v>
          </cell>
          <cell r="C257">
            <v>0</v>
          </cell>
          <cell r="D257">
            <v>1</v>
          </cell>
          <cell r="E257">
            <v>0</v>
          </cell>
          <cell r="F257">
            <v>18</v>
          </cell>
          <cell r="G257" t="str">
            <v>KG</v>
          </cell>
          <cell r="H257">
            <v>1</v>
          </cell>
          <cell r="I257">
            <v>1</v>
          </cell>
          <cell r="J257" t="str">
            <v>02 Dinkes</v>
          </cell>
          <cell r="K257" t="str">
            <v>Penyediaan Peralatan dan Perlengkapan Kantor</v>
          </cell>
          <cell r="L257">
            <v>0</v>
          </cell>
          <cell r="M257">
            <v>31950000</v>
          </cell>
          <cell r="N257">
            <v>0</v>
          </cell>
          <cell r="O257">
            <v>31950000</v>
          </cell>
        </row>
        <row r="258">
          <cell r="B258" t="str">
            <v>1.02.01.014</v>
          </cell>
          <cell r="C258">
            <v>0</v>
          </cell>
          <cell r="D258">
            <v>0.9651667896074092</v>
          </cell>
          <cell r="E258">
            <v>3.4833210392590769E-2</v>
          </cell>
          <cell r="F258">
            <v>18</v>
          </cell>
          <cell r="G258" t="str">
            <v>KG</v>
          </cell>
          <cell r="H258">
            <v>1</v>
          </cell>
          <cell r="I258">
            <v>1</v>
          </cell>
          <cell r="J258" t="str">
            <v>02 Dinkes</v>
          </cell>
          <cell r="K258" t="str">
            <v>Penyediaan Peralatan Rumah Tangga</v>
          </cell>
          <cell r="L258">
            <v>0</v>
          </cell>
          <cell r="M258">
            <v>58880000</v>
          </cell>
          <cell r="N258">
            <v>2125000</v>
          </cell>
          <cell r="O258">
            <v>61005000</v>
          </cell>
        </row>
        <row r="259">
          <cell r="B259" t="str">
            <v>1.02.01.015</v>
          </cell>
          <cell r="C259">
            <v>0</v>
          </cell>
          <cell r="D259">
            <v>1</v>
          </cell>
          <cell r="E259">
            <v>0</v>
          </cell>
          <cell r="F259">
            <v>18</v>
          </cell>
          <cell r="G259" t="str">
            <v>KG</v>
          </cell>
          <cell r="H259">
            <v>1</v>
          </cell>
          <cell r="I259">
            <v>1</v>
          </cell>
          <cell r="J259" t="str">
            <v>02 Dinkes</v>
          </cell>
          <cell r="K259" t="str">
            <v>Penyediaan Bahan Bacaan dan Peraturan Perundang-Undangan</v>
          </cell>
          <cell r="L259">
            <v>0</v>
          </cell>
          <cell r="M259">
            <v>5000000</v>
          </cell>
          <cell r="N259">
            <v>0</v>
          </cell>
          <cell r="O259">
            <v>5000000</v>
          </cell>
        </row>
        <row r="260">
          <cell r="B260" t="str">
            <v>1.02.01.017</v>
          </cell>
          <cell r="C260">
            <v>0</v>
          </cell>
          <cell r="D260">
            <v>1</v>
          </cell>
          <cell r="E260">
            <v>0</v>
          </cell>
          <cell r="F260">
            <v>18</v>
          </cell>
          <cell r="G260" t="str">
            <v>KG</v>
          </cell>
          <cell r="H260">
            <v>1</v>
          </cell>
          <cell r="I260">
            <v>1</v>
          </cell>
          <cell r="J260" t="str">
            <v>02 Dinkes</v>
          </cell>
          <cell r="K260" t="str">
            <v>Penyediaan Makanan dan Minuman</v>
          </cell>
          <cell r="L260">
            <v>0</v>
          </cell>
          <cell r="M260">
            <v>223500000</v>
          </cell>
          <cell r="N260">
            <v>0</v>
          </cell>
          <cell r="O260">
            <v>223500000</v>
          </cell>
        </row>
        <row r="261">
          <cell r="B261" t="str">
            <v>1.02.01.018</v>
          </cell>
          <cell r="C261">
            <v>0</v>
          </cell>
          <cell r="D261">
            <v>1</v>
          </cell>
          <cell r="E261">
            <v>0</v>
          </cell>
          <cell r="F261">
            <v>18</v>
          </cell>
          <cell r="G261" t="str">
            <v>KG</v>
          </cell>
          <cell r="H261">
            <v>1</v>
          </cell>
          <cell r="I261">
            <v>1</v>
          </cell>
          <cell r="J261" t="str">
            <v>02 Dinkes</v>
          </cell>
          <cell r="K261" t="str">
            <v>Rapat-Rapat Koordinasi dan Konsultasi Ke Luar Daerah</v>
          </cell>
          <cell r="L261">
            <v>0</v>
          </cell>
          <cell r="M261">
            <v>145270000</v>
          </cell>
          <cell r="N261">
            <v>0</v>
          </cell>
          <cell r="O261">
            <v>145270000</v>
          </cell>
        </row>
        <row r="262">
          <cell r="B262" t="str">
            <v>1.02.01.019</v>
          </cell>
          <cell r="C262">
            <v>0.99986541156352182</v>
          </cell>
          <cell r="D262">
            <v>1.3458843647821646E-4</v>
          </cell>
          <cell r="E262">
            <v>0</v>
          </cell>
          <cell r="F262">
            <v>18</v>
          </cell>
          <cell r="G262" t="str">
            <v>KG</v>
          </cell>
          <cell r="H262">
            <v>1</v>
          </cell>
          <cell r="I262">
            <v>1</v>
          </cell>
          <cell r="J262" t="str">
            <v>02 Dinkes</v>
          </cell>
          <cell r="K262" t="str">
            <v>Penyediaan Jasa Administrasi Kantor/Kebersihan</v>
          </cell>
          <cell r="L262">
            <v>3788820000</v>
          </cell>
          <cell r="M262">
            <v>510000</v>
          </cell>
          <cell r="N262">
            <v>0</v>
          </cell>
          <cell r="O262">
            <v>3789330000</v>
          </cell>
        </row>
        <row r="263">
          <cell r="B263" t="str">
            <v>1.02.01.020</v>
          </cell>
          <cell r="C263">
            <v>0.1192293017932087</v>
          </cell>
          <cell r="D263">
            <v>0.88077069820679132</v>
          </cell>
          <cell r="E263">
            <v>0</v>
          </cell>
          <cell r="F263">
            <v>18</v>
          </cell>
          <cell r="G263" t="str">
            <v>KG</v>
          </cell>
          <cell r="H263">
            <v>1</v>
          </cell>
          <cell r="I263">
            <v>1</v>
          </cell>
          <cell r="J263" t="str">
            <v>02 Dinkes</v>
          </cell>
          <cell r="K263" t="str">
            <v>Rapat-rapat koordinasi dan konsultasi dalam daerah</v>
          </cell>
          <cell r="L263">
            <v>12500000</v>
          </cell>
          <cell r="M263">
            <v>92340000</v>
          </cell>
          <cell r="N263">
            <v>0</v>
          </cell>
          <cell r="O263">
            <v>104840000</v>
          </cell>
        </row>
        <row r="264">
          <cell r="B264" t="str">
            <v>1.02.0200</v>
          </cell>
          <cell r="C264">
            <v>3.8600426311833594E-2</v>
          </cell>
          <cell r="D264">
            <v>0.36434487157296735</v>
          </cell>
          <cell r="E264">
            <v>0.59705470211519907</v>
          </cell>
          <cell r="F264">
            <v>15</v>
          </cell>
          <cell r="G264" t="str">
            <v>PR</v>
          </cell>
          <cell r="J264" t="str">
            <v>02 Dinkes</v>
          </cell>
          <cell r="K264" t="str">
            <v>Program Peningkatan Sarana dan Prasarana Aparatur</v>
          </cell>
          <cell r="L264">
            <v>16280000</v>
          </cell>
          <cell r="M264">
            <v>153665000</v>
          </cell>
          <cell r="N264">
            <v>251812000</v>
          </cell>
          <cell r="O264">
            <v>421757000</v>
          </cell>
        </row>
        <row r="265">
          <cell r="B265" t="str">
            <v>1.02.02.007</v>
          </cell>
          <cell r="C265">
            <v>0</v>
          </cell>
          <cell r="D265">
            <v>0</v>
          </cell>
          <cell r="E265">
            <v>1</v>
          </cell>
          <cell r="F265">
            <v>18</v>
          </cell>
          <cell r="G265" t="str">
            <v>KG</v>
          </cell>
          <cell r="H265">
            <v>1</v>
          </cell>
          <cell r="I265">
            <v>1</v>
          </cell>
          <cell r="J265" t="str">
            <v>02 Dinkes</v>
          </cell>
          <cell r="K265" t="str">
            <v>Pengadaan Perlengkapan Gedung Kantor</v>
          </cell>
          <cell r="L265">
            <v>0</v>
          </cell>
          <cell r="M265">
            <v>0</v>
          </cell>
          <cell r="N265">
            <v>175000000</v>
          </cell>
          <cell r="O265">
            <v>175000000</v>
          </cell>
        </row>
        <row r="266">
          <cell r="B266" t="str">
            <v>1.02.02.014</v>
          </cell>
          <cell r="C266">
            <v>0</v>
          </cell>
          <cell r="D266">
            <v>0</v>
          </cell>
          <cell r="E266">
            <v>1</v>
          </cell>
          <cell r="F266">
            <v>18</v>
          </cell>
          <cell r="G266" t="str">
            <v>KG</v>
          </cell>
          <cell r="H266">
            <v>1</v>
          </cell>
          <cell r="I266">
            <v>1</v>
          </cell>
          <cell r="J266" t="str">
            <v>02 Dinkes</v>
          </cell>
          <cell r="K266" t="str">
            <v>Pengadaan Perlengkapan dan Peralatan Kantor dan Rumah Tangga</v>
          </cell>
          <cell r="L266">
            <v>0</v>
          </cell>
          <cell r="M266">
            <v>0</v>
          </cell>
          <cell r="N266">
            <v>76812000</v>
          </cell>
          <cell r="O266">
            <v>76812000</v>
          </cell>
        </row>
        <row r="267">
          <cell r="B267" t="str">
            <v>1.02.02.019</v>
          </cell>
          <cell r="C267">
            <v>0.28980863373386739</v>
          </cell>
          <cell r="D267">
            <v>0.71019136626613266</v>
          </cell>
          <cell r="E267">
            <v>0</v>
          </cell>
          <cell r="F267">
            <v>18</v>
          </cell>
          <cell r="G267" t="str">
            <v>KG</v>
          </cell>
          <cell r="H267">
            <v>1</v>
          </cell>
          <cell r="I267">
            <v>1</v>
          </cell>
          <cell r="J267" t="str">
            <v>02 Dinkes</v>
          </cell>
          <cell r="K267" t="str">
            <v>Pemeliharaan Rutin/Berkala Gedung Kantor</v>
          </cell>
          <cell r="L267">
            <v>16280000</v>
          </cell>
          <cell r="M267">
            <v>39895000</v>
          </cell>
          <cell r="N267">
            <v>0</v>
          </cell>
          <cell r="O267">
            <v>56175000</v>
          </cell>
        </row>
        <row r="268">
          <cell r="B268" t="str">
            <v>1.02.02.021</v>
          </cell>
          <cell r="C268">
            <v>0</v>
          </cell>
          <cell r="D268">
            <v>1</v>
          </cell>
          <cell r="E268">
            <v>0</v>
          </cell>
          <cell r="F268">
            <v>18</v>
          </cell>
          <cell r="G268" t="str">
            <v>KG</v>
          </cell>
          <cell r="H268">
            <v>1</v>
          </cell>
          <cell r="I268">
            <v>1</v>
          </cell>
          <cell r="J268" t="str">
            <v>02 Dinkes</v>
          </cell>
          <cell r="K268" t="str">
            <v>Pemeliharaan Rutin/Berkala Kendaraan Dinas/Operasional</v>
          </cell>
          <cell r="L268">
            <v>0</v>
          </cell>
          <cell r="M268">
            <v>83785000</v>
          </cell>
          <cell r="N268">
            <v>0</v>
          </cell>
          <cell r="O268">
            <v>83785000</v>
          </cell>
        </row>
        <row r="269">
          <cell r="B269" t="str">
            <v>1.02.02.029</v>
          </cell>
          <cell r="C269">
            <v>0</v>
          </cell>
          <cell r="D269">
            <v>1</v>
          </cell>
          <cell r="E269">
            <v>0</v>
          </cell>
          <cell r="F269">
            <v>18</v>
          </cell>
          <cell r="G269" t="str">
            <v>KG</v>
          </cell>
          <cell r="H269">
            <v>1</v>
          </cell>
          <cell r="I269">
            <v>1</v>
          </cell>
          <cell r="J269" t="str">
            <v>02 Dinkes</v>
          </cell>
          <cell r="K269" t="str">
            <v>Pemeliharaan rutin/berkala perlengkapan dan peralatan kantor dan rumah tangga</v>
          </cell>
          <cell r="L269">
            <v>0</v>
          </cell>
          <cell r="M269">
            <v>29985000</v>
          </cell>
          <cell r="N269">
            <v>0</v>
          </cell>
          <cell r="O269">
            <v>29985000</v>
          </cell>
        </row>
        <row r="270">
          <cell r="B270" t="str">
            <v>1.02.0300</v>
          </cell>
          <cell r="C270">
            <v>0</v>
          </cell>
          <cell r="D270">
            <v>1</v>
          </cell>
          <cell r="E270">
            <v>0</v>
          </cell>
          <cell r="F270">
            <v>15</v>
          </cell>
          <cell r="G270" t="str">
            <v>PR</v>
          </cell>
          <cell r="J270" t="str">
            <v>02 Dinkes</v>
          </cell>
          <cell r="K270" t="str">
            <v>Program Peningkatan Disiplin Aparatur</v>
          </cell>
          <cell r="L270">
            <v>0</v>
          </cell>
          <cell r="M270">
            <v>12500000</v>
          </cell>
          <cell r="N270">
            <v>0</v>
          </cell>
          <cell r="O270">
            <v>12500000</v>
          </cell>
        </row>
        <row r="271">
          <cell r="B271" t="str">
            <v>1.02.03.005</v>
          </cell>
          <cell r="C271">
            <v>0</v>
          </cell>
          <cell r="D271">
            <v>1</v>
          </cell>
          <cell r="E271">
            <v>0</v>
          </cell>
          <cell r="F271">
            <v>18</v>
          </cell>
          <cell r="G271" t="str">
            <v>KG</v>
          </cell>
          <cell r="H271">
            <v>1</v>
          </cell>
          <cell r="I271">
            <v>1</v>
          </cell>
          <cell r="J271" t="str">
            <v>02 Dinkes</v>
          </cell>
          <cell r="K271" t="str">
            <v>Pengadaan Pakaian Khusus Hari-Hari Tertentu</v>
          </cell>
          <cell r="L271">
            <v>0</v>
          </cell>
          <cell r="M271">
            <v>12500000</v>
          </cell>
          <cell r="N271">
            <v>0</v>
          </cell>
          <cell r="O271">
            <v>12500000</v>
          </cell>
        </row>
        <row r="272">
          <cell r="B272" t="str">
            <v>1.02.0500</v>
          </cell>
          <cell r="C272">
            <v>0.42285219649426531</v>
          </cell>
          <cell r="D272">
            <v>0.57714780350573469</v>
          </cell>
          <cell r="E272">
            <v>0</v>
          </cell>
          <cell r="F272">
            <v>15</v>
          </cell>
          <cell r="G272" t="str">
            <v>PR</v>
          </cell>
          <cell r="J272" t="str">
            <v>02 Dinkes</v>
          </cell>
          <cell r="K272" t="str">
            <v>Program Peningkatan Kapasitas Sumber Daya Aparatur</v>
          </cell>
          <cell r="L272">
            <v>97700000</v>
          </cell>
          <cell r="M272">
            <v>133350000</v>
          </cell>
          <cell r="N272">
            <v>0</v>
          </cell>
          <cell r="O272">
            <v>231050000</v>
          </cell>
        </row>
        <row r="273">
          <cell r="B273" t="str">
            <v>1.02.05.004</v>
          </cell>
          <cell r="C273">
            <v>0.42285219649426531</v>
          </cell>
          <cell r="D273">
            <v>0.57714780350573469</v>
          </cell>
          <cell r="E273">
            <v>0</v>
          </cell>
          <cell r="F273">
            <v>18</v>
          </cell>
          <cell r="G273" t="str">
            <v>KG</v>
          </cell>
          <cell r="H273">
            <v>1</v>
          </cell>
          <cell r="I273">
            <v>1</v>
          </cell>
          <cell r="J273" t="str">
            <v>02 Dinkes</v>
          </cell>
          <cell r="K273" t="str">
            <v>Pendidikan Pelatihan dan Peningkatan SDM</v>
          </cell>
          <cell r="L273">
            <v>97700000</v>
          </cell>
          <cell r="M273">
            <v>133350000</v>
          </cell>
          <cell r="N273">
            <v>0</v>
          </cell>
          <cell r="O273">
            <v>231050000</v>
          </cell>
        </row>
        <row r="274">
          <cell r="B274" t="str">
            <v>1.02.0600</v>
          </cell>
          <cell r="C274">
            <v>0.23499977611606143</v>
          </cell>
          <cell r="D274">
            <v>0.37588993865580084</v>
          </cell>
          <cell r="E274">
            <v>0.38911028522813773</v>
          </cell>
          <cell r="F274">
            <v>15</v>
          </cell>
          <cell r="G274" t="str">
            <v>PR</v>
          </cell>
          <cell r="J274" t="str">
            <v>02 Dinkes</v>
          </cell>
          <cell r="K274" t="str">
            <v>Program Peningkatan Pengembangan Sistem Pelaporan Capaian Kinerja dan Keuangan</v>
          </cell>
          <cell r="L274">
            <v>104965000</v>
          </cell>
          <cell r="M274">
            <v>167895000</v>
          </cell>
          <cell r="N274">
            <v>173800000</v>
          </cell>
          <cell r="O274">
            <v>446660000</v>
          </cell>
        </row>
        <row r="275">
          <cell r="B275" t="str">
            <v>1.02.06.001</v>
          </cell>
          <cell r="C275">
            <v>0.46</v>
          </cell>
          <cell r="D275">
            <v>0.54</v>
          </cell>
          <cell r="E275">
            <v>0</v>
          </cell>
          <cell r="F275">
            <v>18</v>
          </cell>
          <cell r="G275" t="str">
            <v>KG</v>
          </cell>
          <cell r="H275">
            <v>1</v>
          </cell>
          <cell r="I275">
            <v>1</v>
          </cell>
          <cell r="J275" t="str">
            <v>02 Dinkes</v>
          </cell>
          <cell r="K275" t="str">
            <v>Penyusunan Laporan Capaian Kinerja dan Ikhtisar Realisasi Kinerja SKPD</v>
          </cell>
          <cell r="L275">
            <v>6900000</v>
          </cell>
          <cell r="M275">
            <v>8100000</v>
          </cell>
          <cell r="N275">
            <v>0</v>
          </cell>
          <cell r="O275">
            <v>15000000</v>
          </cell>
        </row>
        <row r="276">
          <cell r="B276" t="str">
            <v>1.02.06.002</v>
          </cell>
          <cell r="C276">
            <v>0.68951612903225812</v>
          </cell>
          <cell r="D276">
            <v>0.31048387096774194</v>
          </cell>
          <cell r="E276">
            <v>0</v>
          </cell>
          <cell r="F276">
            <v>18</v>
          </cell>
          <cell r="G276" t="str">
            <v>KG</v>
          </cell>
          <cell r="H276">
            <v>1</v>
          </cell>
          <cell r="I276">
            <v>1</v>
          </cell>
          <cell r="J276" t="str">
            <v>02 Dinkes</v>
          </cell>
          <cell r="K276" t="str">
            <v>Penyusunan Pelaporan Keuangan Semesteran</v>
          </cell>
          <cell r="L276">
            <v>8550000</v>
          </cell>
          <cell r="M276">
            <v>3850000</v>
          </cell>
          <cell r="N276">
            <v>0</v>
          </cell>
          <cell r="O276">
            <v>12400000</v>
          </cell>
        </row>
        <row r="277">
          <cell r="B277" t="str">
            <v>1.02.06.004</v>
          </cell>
          <cell r="C277">
            <v>0.6785714285714286</v>
          </cell>
          <cell r="D277">
            <v>0.32142857142857145</v>
          </cell>
          <cell r="E277">
            <v>0</v>
          </cell>
          <cell r="F277">
            <v>18</v>
          </cell>
          <cell r="G277" t="str">
            <v>KG</v>
          </cell>
          <cell r="H277">
            <v>1</v>
          </cell>
          <cell r="I277">
            <v>1</v>
          </cell>
          <cell r="J277" t="str">
            <v>02 Dinkes</v>
          </cell>
          <cell r="K277" t="str">
            <v>Penyusunan Pelaporan Keuangan Akhir Tahun</v>
          </cell>
          <cell r="L277">
            <v>4275000</v>
          </cell>
          <cell r="M277">
            <v>2025000</v>
          </cell>
          <cell r="N277">
            <v>0</v>
          </cell>
          <cell r="O277">
            <v>6300000</v>
          </cell>
        </row>
        <row r="278">
          <cell r="B278" t="str">
            <v>1.02.06.005</v>
          </cell>
          <cell r="C278">
            <v>0.66448230668414154</v>
          </cell>
          <cell r="D278">
            <v>0.33551769331585846</v>
          </cell>
          <cell r="E278">
            <v>0</v>
          </cell>
          <cell r="F278">
            <v>18</v>
          </cell>
          <cell r="G278" t="str">
            <v>KG</v>
          </cell>
          <cell r="H278">
            <v>1</v>
          </cell>
          <cell r="I278">
            <v>1</v>
          </cell>
          <cell r="J278" t="str">
            <v>02 Dinkes</v>
          </cell>
          <cell r="K278" t="str">
            <v>Penyusunan angka kredit</v>
          </cell>
          <cell r="L278">
            <v>10140000</v>
          </cell>
          <cell r="M278">
            <v>5120000</v>
          </cell>
          <cell r="N278">
            <v>0</v>
          </cell>
          <cell r="O278">
            <v>15260000</v>
          </cell>
        </row>
        <row r="279">
          <cell r="B279" t="str">
            <v>1.02.06.007</v>
          </cell>
          <cell r="C279">
            <v>0.10829394069617533</v>
          </cell>
          <cell r="D279">
            <v>0.14482165878813924</v>
          </cell>
          <cell r="E279">
            <v>0.74688440051568539</v>
          </cell>
          <cell r="F279">
            <v>18</v>
          </cell>
          <cell r="G279" t="str">
            <v>KG</v>
          </cell>
          <cell r="H279">
            <v>1</v>
          </cell>
          <cell r="I279">
            <v>1</v>
          </cell>
          <cell r="J279" t="str">
            <v>02 Dinkes</v>
          </cell>
          <cell r="K279" t="str">
            <v>Monitoring, evaluasi dan pelaporan</v>
          </cell>
          <cell r="L279">
            <v>25200000</v>
          </cell>
          <cell r="M279">
            <v>33700000</v>
          </cell>
          <cell r="N279">
            <v>173800000</v>
          </cell>
          <cell r="O279">
            <v>232700000</v>
          </cell>
        </row>
        <row r="280">
          <cell r="B280" t="str">
            <v>1.02.06.008</v>
          </cell>
          <cell r="C280">
            <v>0.17249999999999999</v>
          </cell>
          <cell r="D280">
            <v>0.82750000000000001</v>
          </cell>
          <cell r="E280">
            <v>0</v>
          </cell>
          <cell r="F280">
            <v>18</v>
          </cell>
          <cell r="G280" t="str">
            <v>KG</v>
          </cell>
          <cell r="H280">
            <v>1</v>
          </cell>
          <cell r="I280">
            <v>1</v>
          </cell>
          <cell r="J280" t="str">
            <v>02 Dinkes</v>
          </cell>
          <cell r="K280" t="str">
            <v>Penyusunan profil capaian program</v>
          </cell>
          <cell r="L280">
            <v>13800000</v>
          </cell>
          <cell r="M280">
            <v>66200000</v>
          </cell>
          <cell r="N280">
            <v>0</v>
          </cell>
          <cell r="O280">
            <v>80000000</v>
          </cell>
        </row>
        <row r="281">
          <cell r="B281" t="str">
            <v>1.02.06.009</v>
          </cell>
          <cell r="C281">
            <v>0.35599999999999998</v>
          </cell>
          <cell r="D281">
            <v>0.64400000000000002</v>
          </cell>
          <cell r="E281">
            <v>0</v>
          </cell>
          <cell r="F281">
            <v>18</v>
          </cell>
          <cell r="G281" t="str">
            <v>KG</v>
          </cell>
          <cell r="H281">
            <v>1</v>
          </cell>
          <cell r="I281">
            <v>1</v>
          </cell>
          <cell r="J281" t="str">
            <v>02 Dinkes</v>
          </cell>
          <cell r="K281" t="str">
            <v>Penyusunan Renstra, Renja</v>
          </cell>
          <cell r="L281">
            <v>26700000</v>
          </cell>
          <cell r="M281">
            <v>48300000</v>
          </cell>
          <cell r="N281">
            <v>0</v>
          </cell>
          <cell r="O281">
            <v>75000000</v>
          </cell>
        </row>
        <row r="282">
          <cell r="B282" t="str">
            <v>1.02.06.010</v>
          </cell>
          <cell r="C282">
            <v>0.94</v>
          </cell>
          <cell r="D282">
            <v>0.06</v>
          </cell>
          <cell r="E282">
            <v>0</v>
          </cell>
          <cell r="F282">
            <v>18</v>
          </cell>
          <cell r="G282" t="str">
            <v>KG</v>
          </cell>
          <cell r="H282">
            <v>1</v>
          </cell>
          <cell r="I282">
            <v>1</v>
          </cell>
          <cell r="J282" t="str">
            <v>02 Dinkes</v>
          </cell>
          <cell r="K282" t="str">
            <v>Penyusunan Dokumen Anggaran</v>
          </cell>
          <cell r="L282">
            <v>9400000</v>
          </cell>
          <cell r="M282">
            <v>600000</v>
          </cell>
          <cell r="N282">
            <v>0</v>
          </cell>
          <cell r="O282">
            <v>10000000</v>
          </cell>
        </row>
        <row r="283">
          <cell r="B283" t="str">
            <v>1.02.0700</v>
          </cell>
          <cell r="C283">
            <v>0.52421189470263241</v>
          </cell>
          <cell r="D283">
            <v>0.47578810529736759</v>
          </cell>
          <cell r="E283">
            <v>0</v>
          </cell>
          <cell r="F283">
            <v>15</v>
          </cell>
          <cell r="G283" t="str">
            <v>PR</v>
          </cell>
          <cell r="J283" t="str">
            <v>02 Dinkes</v>
          </cell>
          <cell r="K283" t="str">
            <v>Program Obat dan Perbekalan Kesehatan</v>
          </cell>
          <cell r="L283">
            <v>40325000</v>
          </cell>
          <cell r="M283">
            <v>36600000</v>
          </cell>
          <cell r="N283">
            <v>0</v>
          </cell>
          <cell r="O283">
            <v>76925000</v>
          </cell>
        </row>
        <row r="284">
          <cell r="B284" t="str">
            <v>1.02.07.001</v>
          </cell>
          <cell r="C284">
            <v>0.12583412774070543</v>
          </cell>
          <cell r="D284">
            <v>0.87416587225929454</v>
          </cell>
          <cell r="E284">
            <v>0</v>
          </cell>
          <cell r="F284">
            <v>18</v>
          </cell>
          <cell r="G284" t="str">
            <v>KG</v>
          </cell>
          <cell r="J284" t="str">
            <v>02 Dinkes</v>
          </cell>
          <cell r="K284" t="str">
            <v>Pengadaaan Obat dan Perbekalan Kesehatan</v>
          </cell>
          <cell r="L284">
            <v>3300000</v>
          </cell>
          <cell r="M284">
            <v>22925000</v>
          </cell>
          <cell r="N284">
            <v>0</v>
          </cell>
          <cell r="O284">
            <v>26225000</v>
          </cell>
        </row>
        <row r="285">
          <cell r="B285" t="str">
            <v>1.02.07.003</v>
          </cell>
          <cell r="C285">
            <v>0.7</v>
          </cell>
          <cell r="D285">
            <v>0.3</v>
          </cell>
          <cell r="E285">
            <v>0</v>
          </cell>
          <cell r="F285">
            <v>18</v>
          </cell>
          <cell r="G285" t="str">
            <v>KG</v>
          </cell>
          <cell r="J285" t="str">
            <v>02 Dinkes</v>
          </cell>
          <cell r="K285" t="str">
            <v>Peningkatan Mutu Pelayanan Farmasi Komunitas dan Rumah Sakit</v>
          </cell>
          <cell r="L285">
            <v>4550000</v>
          </cell>
          <cell r="M285">
            <v>1950000</v>
          </cell>
          <cell r="N285">
            <v>0</v>
          </cell>
          <cell r="O285">
            <v>6500000</v>
          </cell>
        </row>
        <row r="286">
          <cell r="B286" t="str">
            <v>1.02.07.005</v>
          </cell>
          <cell r="C286">
            <v>0.73472850678733037</v>
          </cell>
          <cell r="D286">
            <v>0.26527149321266968</v>
          </cell>
          <cell r="E286">
            <v>0</v>
          </cell>
          <cell r="F286">
            <v>18</v>
          </cell>
          <cell r="G286" t="str">
            <v>KG</v>
          </cell>
          <cell r="J286" t="str">
            <v>02 Dinkes</v>
          </cell>
          <cell r="K286" t="str">
            <v>Monitoring, Evaluasi dan Pelaporan</v>
          </cell>
          <cell r="L286">
            <v>32475000</v>
          </cell>
          <cell r="M286">
            <v>11725000</v>
          </cell>
          <cell r="N286">
            <v>0</v>
          </cell>
          <cell r="O286">
            <v>44200000</v>
          </cell>
        </row>
        <row r="287">
          <cell r="B287" t="str">
            <v>1.02.0800</v>
          </cell>
          <cell r="C287">
            <v>0.18087916620140967</v>
          </cell>
          <cell r="D287">
            <v>0.81694358659176525</v>
          </cell>
          <cell r="E287">
            <v>2.1772472068251102E-3</v>
          </cell>
          <cell r="F287">
            <v>15</v>
          </cell>
          <cell r="G287" t="str">
            <v>PR</v>
          </cell>
          <cell r="J287" t="str">
            <v>02 Dinkes</v>
          </cell>
          <cell r="K287" t="str">
            <v>Program Upaya Kesehatan Masyarakat</v>
          </cell>
          <cell r="L287">
            <v>581539000</v>
          </cell>
          <cell r="M287">
            <v>2626530000</v>
          </cell>
          <cell r="N287">
            <v>7000000</v>
          </cell>
          <cell r="O287">
            <v>3215069000</v>
          </cell>
        </row>
        <row r="288">
          <cell r="B288" t="str">
            <v>1.02.08.001</v>
          </cell>
          <cell r="C288">
            <v>0.24291497975708501</v>
          </cell>
          <cell r="D288">
            <v>0.67611336032388669</v>
          </cell>
          <cell r="E288">
            <v>8.0971659919028341E-2</v>
          </cell>
          <cell r="F288">
            <v>18</v>
          </cell>
          <cell r="G288" t="str">
            <v>KG</v>
          </cell>
          <cell r="J288" t="str">
            <v>02 Dinkes</v>
          </cell>
          <cell r="K288" t="str">
            <v>Pengadaan, Peningkatan, dan Perbaikan Sarana dan Prasarana Puskesmas dan Jaringannya</v>
          </cell>
          <cell r="L288">
            <v>12000000</v>
          </cell>
          <cell r="M288">
            <v>33400000</v>
          </cell>
          <cell r="N288">
            <v>4000000</v>
          </cell>
          <cell r="O288">
            <v>49400000</v>
          </cell>
        </row>
        <row r="289">
          <cell r="B289" t="str">
            <v>1.02.08.003</v>
          </cell>
          <cell r="C289">
            <v>0.78625</v>
          </cell>
          <cell r="D289">
            <v>0.21375</v>
          </cell>
          <cell r="E289">
            <v>0</v>
          </cell>
          <cell r="F289">
            <v>18</v>
          </cell>
          <cell r="G289" t="str">
            <v>KG</v>
          </cell>
          <cell r="J289" t="str">
            <v>02 Dinkes</v>
          </cell>
          <cell r="K289" t="str">
            <v>Peningkatan Kesehatan Masyarakat</v>
          </cell>
          <cell r="L289">
            <v>78625000</v>
          </cell>
          <cell r="M289">
            <v>21375000</v>
          </cell>
          <cell r="N289">
            <v>0</v>
          </cell>
          <cell r="O289">
            <v>100000000</v>
          </cell>
        </row>
        <row r="290">
          <cell r="B290" t="str">
            <v>1.02.08.004</v>
          </cell>
          <cell r="C290">
            <v>0.974682856465381</v>
          </cell>
          <cell r="D290">
            <v>2.5317143534619033E-2</v>
          </cell>
          <cell r="E290">
            <v>0</v>
          </cell>
          <cell r="F290">
            <v>18</v>
          </cell>
          <cell r="G290" t="str">
            <v>KG</v>
          </cell>
          <cell r="J290" t="str">
            <v>02 Dinkes</v>
          </cell>
          <cell r="K290" t="str">
            <v>Peningkatan Pelayanan dan Penanggulangan Masalah Kesehatan</v>
          </cell>
          <cell r="L290">
            <v>394614000</v>
          </cell>
          <cell r="M290">
            <v>10250000</v>
          </cell>
          <cell r="N290">
            <v>0</v>
          </cell>
          <cell r="O290">
            <v>404864000</v>
          </cell>
        </row>
        <row r="291">
          <cell r="B291" t="str">
            <v>1.02.08.006</v>
          </cell>
          <cell r="C291">
            <v>0.54666666666666663</v>
          </cell>
          <cell r="D291">
            <v>0.45333333333333331</v>
          </cell>
          <cell r="E291">
            <v>0</v>
          </cell>
          <cell r="F291">
            <v>18</v>
          </cell>
          <cell r="G291" t="str">
            <v>KG</v>
          </cell>
          <cell r="J291" t="str">
            <v>02 Dinkes</v>
          </cell>
          <cell r="K291" t="str">
            <v>Penyelenggaraan Penyehatan Lingkungan</v>
          </cell>
          <cell r="L291">
            <v>82000000</v>
          </cell>
          <cell r="M291">
            <v>68000000</v>
          </cell>
          <cell r="N291">
            <v>0</v>
          </cell>
          <cell r="O291">
            <v>150000000</v>
          </cell>
        </row>
        <row r="292">
          <cell r="B292" t="str">
            <v>1.02.08.009</v>
          </cell>
          <cell r="C292">
            <v>4.4245974845343932E-3</v>
          </cell>
          <cell r="D292">
            <v>0.99557540251546561</v>
          </cell>
          <cell r="E292">
            <v>0</v>
          </cell>
          <cell r="F292">
            <v>18</v>
          </cell>
          <cell r="G292" t="str">
            <v>KG</v>
          </cell>
          <cell r="J292" t="str">
            <v>02 Dinkes</v>
          </cell>
          <cell r="K292" t="str">
            <v>Penyediaan Pembiayaan dan jaminan Kesehatan ( JKRS )</v>
          </cell>
          <cell r="L292">
            <v>10800000</v>
          </cell>
          <cell r="M292">
            <v>2430100000</v>
          </cell>
          <cell r="N292">
            <v>0</v>
          </cell>
          <cell r="O292">
            <v>2440900000</v>
          </cell>
        </row>
        <row r="293">
          <cell r="B293" t="str">
            <v>1.02.08.011</v>
          </cell>
          <cell r="C293">
            <v>0</v>
          </cell>
          <cell r="D293">
            <v>0.91044776119402981</v>
          </cell>
          <cell r="E293">
            <v>8.9552238805970144E-2</v>
          </cell>
          <cell r="F293">
            <v>18</v>
          </cell>
          <cell r="G293" t="str">
            <v>KG</v>
          </cell>
          <cell r="J293" t="str">
            <v>02 Dinkes</v>
          </cell>
          <cell r="K293" t="str">
            <v>Pembinaan Sarana Kesehatan Swasta</v>
          </cell>
          <cell r="L293">
            <v>0</v>
          </cell>
          <cell r="M293">
            <v>30500000</v>
          </cell>
          <cell r="N293">
            <v>3000000</v>
          </cell>
          <cell r="O293">
            <v>33500000</v>
          </cell>
        </row>
        <row r="294">
          <cell r="B294" t="str">
            <v>1.02.08.012</v>
          </cell>
          <cell r="C294">
            <v>9.6140640021975005E-2</v>
          </cell>
          <cell r="D294">
            <v>0.90385935997802502</v>
          </cell>
          <cell r="E294">
            <v>0</v>
          </cell>
          <cell r="F294">
            <v>18</v>
          </cell>
          <cell r="G294" t="str">
            <v>KG</v>
          </cell>
          <cell r="J294" t="str">
            <v>02 Dinkes</v>
          </cell>
          <cell r="K294" t="str">
            <v>Pembimbingan Dokter Spesialis ke Puskesmas</v>
          </cell>
          <cell r="L294">
            <v>3500000</v>
          </cell>
          <cell r="M294">
            <v>32905000</v>
          </cell>
          <cell r="N294">
            <v>0</v>
          </cell>
          <cell r="O294">
            <v>36405000</v>
          </cell>
        </row>
        <row r="295">
          <cell r="B295" t="str">
            <v>1.02.0900</v>
          </cell>
          <cell r="C295">
            <v>0.36888111888111891</v>
          </cell>
          <cell r="D295">
            <v>0.63111888111888115</v>
          </cell>
          <cell r="E295">
            <v>0</v>
          </cell>
          <cell r="F295">
            <v>15</v>
          </cell>
          <cell r="G295" t="str">
            <v>PR</v>
          </cell>
          <cell r="J295" t="str">
            <v>02 Dinkes</v>
          </cell>
          <cell r="K295" t="str">
            <v>Program Pengawasan Obat dan Makanan</v>
          </cell>
          <cell r="L295">
            <v>52750000</v>
          </cell>
          <cell r="M295">
            <v>90250000</v>
          </cell>
          <cell r="N295">
            <v>0</v>
          </cell>
          <cell r="O295">
            <v>143000000</v>
          </cell>
        </row>
        <row r="296">
          <cell r="B296" t="str">
            <v>1.02.09.001</v>
          </cell>
          <cell r="C296">
            <v>0.19600000000000001</v>
          </cell>
          <cell r="D296">
            <v>0.80400000000000005</v>
          </cell>
          <cell r="E296">
            <v>0</v>
          </cell>
          <cell r="F296">
            <v>18</v>
          </cell>
          <cell r="G296" t="str">
            <v>KG</v>
          </cell>
          <cell r="J296" t="str">
            <v>02 Dinkes</v>
          </cell>
          <cell r="K296" t="str">
            <v>Peningkatan Pemberdayaan Konsumen/Masyarakat Di Bidang Obat dan Makanan</v>
          </cell>
          <cell r="L296">
            <v>12250000</v>
          </cell>
          <cell r="M296">
            <v>50250000</v>
          </cell>
          <cell r="N296">
            <v>0</v>
          </cell>
          <cell r="O296">
            <v>62500000</v>
          </cell>
        </row>
        <row r="297">
          <cell r="B297" t="str">
            <v>1.02.09.002</v>
          </cell>
          <cell r="C297">
            <v>0.46250000000000002</v>
          </cell>
          <cell r="D297">
            <v>0.53749999999999998</v>
          </cell>
          <cell r="E297">
            <v>0</v>
          </cell>
          <cell r="F297">
            <v>18</v>
          </cell>
          <cell r="G297" t="str">
            <v>KG</v>
          </cell>
          <cell r="J297" t="str">
            <v>02 Dinkes</v>
          </cell>
          <cell r="K297" t="str">
            <v>Peningkatan Pengawasan Keamanan Pangan dan Bahan Berbahaya</v>
          </cell>
          <cell r="L297">
            <v>33300000</v>
          </cell>
          <cell r="M297">
            <v>38700000</v>
          </cell>
          <cell r="N297">
            <v>0</v>
          </cell>
          <cell r="O297">
            <v>72000000</v>
          </cell>
        </row>
        <row r="298">
          <cell r="B298" t="str">
            <v>1.02.09.003</v>
          </cell>
          <cell r="C298">
            <v>0.84705882352941175</v>
          </cell>
          <cell r="D298">
            <v>0.15294117647058825</v>
          </cell>
          <cell r="E298">
            <v>0</v>
          </cell>
          <cell r="F298">
            <v>18</v>
          </cell>
          <cell r="G298" t="str">
            <v>KG</v>
          </cell>
          <cell r="J298" t="str">
            <v>02 Dinkes</v>
          </cell>
          <cell r="K298" t="str">
            <v>Monitoring, Evaluasi dan Pelaporan</v>
          </cell>
          <cell r="L298">
            <v>7200000</v>
          </cell>
          <cell r="M298">
            <v>1300000</v>
          </cell>
          <cell r="N298">
            <v>0</v>
          </cell>
          <cell r="O298">
            <v>8500000</v>
          </cell>
        </row>
        <row r="299">
          <cell r="B299" t="str">
            <v>1.02.1000</v>
          </cell>
          <cell r="C299">
            <v>6.9375000000000006E-2</v>
          </cell>
          <cell r="D299">
            <v>0.84812500000000002</v>
          </cell>
          <cell r="E299">
            <v>8.2500000000000004E-2</v>
          </cell>
          <cell r="F299">
            <v>15</v>
          </cell>
          <cell r="G299" t="str">
            <v>PR</v>
          </cell>
          <cell r="J299" t="str">
            <v>02 Dinkes</v>
          </cell>
          <cell r="K299" t="str">
            <v>Program Promosi Kesehatan dan Pemberdayaan Masyarakat</v>
          </cell>
          <cell r="L299">
            <v>2775000</v>
          </cell>
          <cell r="M299">
            <v>33925000</v>
          </cell>
          <cell r="N299">
            <v>3300000</v>
          </cell>
          <cell r="O299">
            <v>40000000</v>
          </cell>
        </row>
        <row r="300">
          <cell r="B300" t="str">
            <v>1.02.10.001</v>
          </cell>
          <cell r="C300">
            <v>6.9375000000000006E-2</v>
          </cell>
          <cell r="D300">
            <v>0.84812500000000002</v>
          </cell>
          <cell r="E300">
            <v>8.2500000000000004E-2</v>
          </cell>
          <cell r="F300">
            <v>18</v>
          </cell>
          <cell r="G300" t="str">
            <v>KG</v>
          </cell>
          <cell r="J300" t="str">
            <v>02 Dinkes</v>
          </cell>
          <cell r="K300" t="str">
            <v>Pengembangan Media Promosi dan Informasi Sadar Hidup Sehat</v>
          </cell>
          <cell r="L300">
            <v>2775000</v>
          </cell>
          <cell r="M300">
            <v>33925000</v>
          </cell>
          <cell r="N300">
            <v>3300000</v>
          </cell>
          <cell r="O300">
            <v>40000000</v>
          </cell>
        </row>
        <row r="301">
          <cell r="B301" t="str">
            <v>1.02.1100</v>
          </cell>
          <cell r="C301">
            <v>0.23444444444444446</v>
          </cell>
          <cell r="D301">
            <v>0.72851851851851857</v>
          </cell>
          <cell r="E301">
            <v>3.7037037037037035E-2</v>
          </cell>
          <cell r="F301">
            <v>15</v>
          </cell>
          <cell r="G301" t="str">
            <v>PR</v>
          </cell>
          <cell r="J301" t="str">
            <v>02 Dinkes</v>
          </cell>
          <cell r="K301" t="str">
            <v>Program Perbaikan Gizi Masyarakat</v>
          </cell>
          <cell r="L301">
            <v>31650000</v>
          </cell>
          <cell r="M301">
            <v>98350000</v>
          </cell>
          <cell r="N301">
            <v>5000000</v>
          </cell>
          <cell r="O301">
            <v>135000000</v>
          </cell>
        </row>
        <row r="302">
          <cell r="B302" t="str">
            <v>1.02.11.003</v>
          </cell>
          <cell r="C302">
            <v>0.32402234636871508</v>
          </cell>
          <cell r="D302">
            <v>0.67597765363128492</v>
          </cell>
          <cell r="E302">
            <v>0</v>
          </cell>
          <cell r="F302">
            <v>18</v>
          </cell>
          <cell r="G302" t="str">
            <v>KG</v>
          </cell>
          <cell r="J302" t="str">
            <v>02 Dinkes</v>
          </cell>
          <cell r="K302" t="str">
            <v>Penanggulangan Kurang Energi Protein (KEP), Anemia Gizi Besi, Gangguan Akibat Kurang Yodium (GAKY), Kurang Vitamin A, dan Kekurangan Zat Gizi Mikro Lainnya</v>
          </cell>
          <cell r="L302">
            <v>17400000</v>
          </cell>
          <cell r="M302">
            <v>36300000</v>
          </cell>
          <cell r="N302">
            <v>0</v>
          </cell>
          <cell r="O302">
            <v>53700000</v>
          </cell>
        </row>
        <row r="303">
          <cell r="B303" t="str">
            <v>1.02.11.004</v>
          </cell>
          <cell r="C303">
            <v>0.12590799031476999</v>
          </cell>
          <cell r="D303">
            <v>0.87409200968523004</v>
          </cell>
          <cell r="E303">
            <v>0</v>
          </cell>
          <cell r="F303">
            <v>18</v>
          </cell>
          <cell r="G303" t="str">
            <v>KG</v>
          </cell>
          <cell r="J303" t="str">
            <v>02 Dinkes</v>
          </cell>
          <cell r="K303" t="str">
            <v>Pemberdayaan Masyarakat Untuk Pencapaian Keluarga Sadar Gizi</v>
          </cell>
          <cell r="L303">
            <v>5200000</v>
          </cell>
          <cell r="M303">
            <v>36100000</v>
          </cell>
          <cell r="N303">
            <v>0</v>
          </cell>
          <cell r="O303">
            <v>41300000</v>
          </cell>
        </row>
        <row r="304">
          <cell r="B304" t="str">
            <v>1.02.11.006</v>
          </cell>
          <cell r="C304">
            <v>0.22625000000000001</v>
          </cell>
          <cell r="D304">
            <v>0.64875000000000005</v>
          </cell>
          <cell r="E304">
            <v>0.125</v>
          </cell>
          <cell r="F304">
            <v>18</v>
          </cell>
          <cell r="G304" t="str">
            <v>KG</v>
          </cell>
          <cell r="J304" t="str">
            <v>02 Dinkes</v>
          </cell>
          <cell r="K304" t="str">
            <v>Monitoring, Evaluasi dan Pelaporan</v>
          </cell>
          <cell r="L304">
            <v>9050000</v>
          </cell>
          <cell r="M304">
            <v>25950000</v>
          </cell>
          <cell r="N304">
            <v>5000000</v>
          </cell>
          <cell r="O304">
            <v>40000000</v>
          </cell>
        </row>
        <row r="305">
          <cell r="B305" t="str">
            <v>1.02.1200</v>
          </cell>
          <cell r="C305">
            <v>0.33500000000000002</v>
          </cell>
          <cell r="D305">
            <v>0.64100000000000001</v>
          </cell>
          <cell r="E305">
            <v>2.4E-2</v>
          </cell>
          <cell r="F305">
            <v>15</v>
          </cell>
          <cell r="G305" t="str">
            <v>PR</v>
          </cell>
          <cell r="J305" t="str">
            <v>02 Dinkes</v>
          </cell>
          <cell r="K305" t="str">
            <v>Program Pengembangan Lingkungan Sehat</v>
          </cell>
          <cell r="L305">
            <v>16750000</v>
          </cell>
          <cell r="M305">
            <v>32050000</v>
          </cell>
          <cell r="N305">
            <v>1200000</v>
          </cell>
          <cell r="O305">
            <v>50000000</v>
          </cell>
        </row>
        <row r="306">
          <cell r="B306" t="str">
            <v>1.02.12.002</v>
          </cell>
          <cell r="C306">
            <v>0.33500000000000002</v>
          </cell>
          <cell r="D306">
            <v>0.64100000000000001</v>
          </cell>
          <cell r="E306">
            <v>2.4E-2</v>
          </cell>
          <cell r="F306">
            <v>18</v>
          </cell>
          <cell r="G306" t="str">
            <v>KG</v>
          </cell>
          <cell r="J306" t="str">
            <v>02 Dinkes</v>
          </cell>
          <cell r="K306" t="str">
            <v>Penyuluhan Menciptakan Lingkungan Sehat</v>
          </cell>
          <cell r="L306">
            <v>16750000</v>
          </cell>
          <cell r="M306">
            <v>32050000</v>
          </cell>
          <cell r="N306">
            <v>1200000</v>
          </cell>
          <cell r="O306">
            <v>50000000</v>
          </cell>
        </row>
        <row r="307">
          <cell r="B307" t="str">
            <v>1.02.1300</v>
          </cell>
          <cell r="C307">
            <v>0.24480487804878048</v>
          </cell>
          <cell r="D307">
            <v>0.69620121951219516</v>
          </cell>
          <cell r="E307">
            <v>5.8993902439024387E-2</v>
          </cell>
          <cell r="F307">
            <v>15</v>
          </cell>
          <cell r="G307" t="str">
            <v>PR</v>
          </cell>
          <cell r="J307" t="str">
            <v>02 Dinkes</v>
          </cell>
          <cell r="K307" t="str">
            <v>Program Pencegahan dan Penanggulangan Penyakit Menular</v>
          </cell>
          <cell r="L307">
            <v>200740000</v>
          </cell>
          <cell r="M307">
            <v>570885000</v>
          </cell>
          <cell r="N307">
            <v>48375000</v>
          </cell>
          <cell r="O307">
            <v>820000000</v>
          </cell>
        </row>
        <row r="308">
          <cell r="B308" t="str">
            <v>1.02.13.001</v>
          </cell>
          <cell r="C308">
            <v>0.39224999999999999</v>
          </cell>
          <cell r="D308">
            <v>0.60775000000000001</v>
          </cell>
          <cell r="E308">
            <v>0</v>
          </cell>
          <cell r="F308">
            <v>18</v>
          </cell>
          <cell r="G308" t="str">
            <v>KG</v>
          </cell>
          <cell r="J308" t="str">
            <v>02 Dinkes</v>
          </cell>
          <cell r="K308" t="str">
            <v>Penyemprotan/Fogging Sarang Nyamuk</v>
          </cell>
          <cell r="L308">
            <v>78450000</v>
          </cell>
          <cell r="M308">
            <v>121550000</v>
          </cell>
          <cell r="N308">
            <v>0</v>
          </cell>
          <cell r="O308">
            <v>200000000</v>
          </cell>
        </row>
        <row r="309">
          <cell r="B309" t="str">
            <v>1.02.13.002</v>
          </cell>
          <cell r="C309">
            <v>3.7142857142857144E-2</v>
          </cell>
          <cell r="D309">
            <v>0.96285714285714286</v>
          </cell>
          <cell r="E309">
            <v>0</v>
          </cell>
          <cell r="F309">
            <v>18</v>
          </cell>
          <cell r="G309" t="str">
            <v>KG</v>
          </cell>
          <cell r="J309" t="str">
            <v>02 Dinkes</v>
          </cell>
          <cell r="K309" t="str">
            <v>Pengadaan Alat Fogging dan Bahan-Bahan Fogging</v>
          </cell>
          <cell r="L309">
            <v>1300000</v>
          </cell>
          <cell r="M309">
            <v>33700000</v>
          </cell>
          <cell r="N309">
            <v>0</v>
          </cell>
          <cell r="O309">
            <v>35000000</v>
          </cell>
        </row>
        <row r="310">
          <cell r="B310" t="str">
            <v>1.02.13.004</v>
          </cell>
          <cell r="C310">
            <v>6.7586206896551718E-2</v>
          </cell>
          <cell r="D310">
            <v>0.89344827586206899</v>
          </cell>
          <cell r="E310">
            <v>3.896551724137931E-2</v>
          </cell>
          <cell r="F310">
            <v>18</v>
          </cell>
          <cell r="G310" t="str">
            <v>KG</v>
          </cell>
          <cell r="J310" t="str">
            <v>02 Dinkes</v>
          </cell>
          <cell r="K310" t="str">
            <v>Pelayanan Vaksinasi Bagi Balita dan Anak Sekolah</v>
          </cell>
          <cell r="L310">
            <v>9800000</v>
          </cell>
          <cell r="M310">
            <v>129550000</v>
          </cell>
          <cell r="N310">
            <v>5650000</v>
          </cell>
          <cell r="O310">
            <v>145000000</v>
          </cell>
        </row>
        <row r="311">
          <cell r="B311" t="str">
            <v>1.02.13.005</v>
          </cell>
          <cell r="C311">
            <v>0.27166666666666667</v>
          </cell>
          <cell r="D311">
            <v>0.72</v>
          </cell>
          <cell r="E311">
            <v>8.3333333333333332E-3</v>
          </cell>
          <cell r="F311">
            <v>18</v>
          </cell>
          <cell r="G311" t="str">
            <v>KG</v>
          </cell>
          <cell r="J311" t="str">
            <v>02 Dinkes</v>
          </cell>
          <cell r="K311" t="str">
            <v>Pelayanan Pencegahan dan Penanggulangan Penyakit Menular</v>
          </cell>
          <cell r="L311">
            <v>32600000</v>
          </cell>
          <cell r="M311">
            <v>86400000</v>
          </cell>
          <cell r="N311">
            <v>1000000</v>
          </cell>
          <cell r="O311">
            <v>120000000</v>
          </cell>
        </row>
        <row r="312">
          <cell r="B312" t="str">
            <v>1.02.13.008</v>
          </cell>
          <cell r="C312">
            <v>0.28342105263157896</v>
          </cell>
          <cell r="D312">
            <v>0.57526315789473681</v>
          </cell>
          <cell r="E312">
            <v>0.1413157894736842</v>
          </cell>
          <cell r="F312">
            <v>18</v>
          </cell>
          <cell r="G312" t="str">
            <v>KG</v>
          </cell>
          <cell r="J312" t="str">
            <v>02 Dinkes</v>
          </cell>
          <cell r="K312" t="str">
            <v>Peningkatan Imunisasi</v>
          </cell>
          <cell r="L312">
            <v>26925000</v>
          </cell>
          <cell r="M312">
            <v>54650000</v>
          </cell>
          <cell r="N312">
            <v>13425000</v>
          </cell>
          <cell r="O312">
            <v>95000000</v>
          </cell>
        </row>
        <row r="313">
          <cell r="B313" t="str">
            <v>1.02.13.009</v>
          </cell>
          <cell r="C313">
            <v>0.39215</v>
          </cell>
          <cell r="D313">
            <v>0.60785</v>
          </cell>
          <cell r="E313">
            <v>0</v>
          </cell>
          <cell r="F313">
            <v>18</v>
          </cell>
          <cell r="G313" t="str">
            <v>KG</v>
          </cell>
          <cell r="J313" t="str">
            <v>02 Dinkes</v>
          </cell>
          <cell r="K313" t="str">
            <v>Peningkatan Survellance Epidemiologi dan Penanggulangan Wabah</v>
          </cell>
          <cell r="L313">
            <v>39215000</v>
          </cell>
          <cell r="M313">
            <v>60785000</v>
          </cell>
          <cell r="N313">
            <v>0</v>
          </cell>
          <cell r="O313">
            <v>100000000</v>
          </cell>
        </row>
        <row r="314">
          <cell r="B314" t="str">
            <v>1.02.13.010</v>
          </cell>
          <cell r="C314">
            <v>9.9599999999999994E-2</v>
          </cell>
          <cell r="D314">
            <v>0.67400000000000004</v>
          </cell>
          <cell r="E314">
            <v>0.22639999999999999</v>
          </cell>
          <cell r="F314">
            <v>18</v>
          </cell>
          <cell r="G314" t="str">
            <v>KG</v>
          </cell>
          <cell r="J314" t="str">
            <v>02 Dinkes</v>
          </cell>
          <cell r="K314" t="str">
            <v>Peningkatan Komunikasi, Informasi dan Edukasi (Ide) Pencegahan dan Pemberantasan Penyakit</v>
          </cell>
          <cell r="L314">
            <v>12450000</v>
          </cell>
          <cell r="M314">
            <v>84250000</v>
          </cell>
          <cell r="N314">
            <v>28300000</v>
          </cell>
          <cell r="O314">
            <v>125000000</v>
          </cell>
        </row>
        <row r="315">
          <cell r="B315" t="str">
            <v>1.02.1400</v>
          </cell>
          <cell r="C315">
            <v>0.33840909090909088</v>
          </cell>
          <cell r="D315">
            <v>0.50280303030303031</v>
          </cell>
          <cell r="E315">
            <v>0.15878787878787878</v>
          </cell>
          <cell r="F315">
            <v>15</v>
          </cell>
          <cell r="G315" t="str">
            <v>PR</v>
          </cell>
          <cell r="J315" t="str">
            <v>02 Dinkes</v>
          </cell>
          <cell r="K315" t="str">
            <v>Program Standarisasi Pelayanan Kesehatan</v>
          </cell>
          <cell r="L315">
            <v>111675000</v>
          </cell>
          <cell r="M315">
            <v>165925000</v>
          </cell>
          <cell r="N315">
            <v>52400000</v>
          </cell>
          <cell r="O315">
            <v>330000000</v>
          </cell>
        </row>
        <row r="316">
          <cell r="B316" t="str">
            <v>1.02.14.001</v>
          </cell>
          <cell r="C316">
            <v>0.33500000000000002</v>
          </cell>
          <cell r="D316">
            <v>0.50376923076923075</v>
          </cell>
          <cell r="E316">
            <v>0.16123076923076923</v>
          </cell>
          <cell r="F316">
            <v>18</v>
          </cell>
          <cell r="G316" t="str">
            <v>KG</v>
          </cell>
          <cell r="J316" t="str">
            <v>02 Dinkes</v>
          </cell>
          <cell r="K316" t="str">
            <v>Pembangunan dan Pemutakhiran Data Dasar Standar Pelayanan Kesehatan</v>
          </cell>
          <cell r="L316">
            <v>108875000</v>
          </cell>
          <cell r="M316">
            <v>163725000</v>
          </cell>
          <cell r="N316">
            <v>52400000</v>
          </cell>
          <cell r="O316">
            <v>325000000</v>
          </cell>
        </row>
        <row r="317">
          <cell r="B317" t="str">
            <v>1.02.14.003</v>
          </cell>
          <cell r="C317">
            <v>0.56000000000000005</v>
          </cell>
          <cell r="D317">
            <v>0.44</v>
          </cell>
          <cell r="E317">
            <v>0</v>
          </cell>
          <cell r="F317">
            <v>18</v>
          </cell>
          <cell r="G317" t="str">
            <v>KG</v>
          </cell>
          <cell r="J317" t="str">
            <v>02 Dinkes</v>
          </cell>
          <cell r="K317" t="str">
            <v>Penyusunan Standar Analisis Belanja Pelayanan Kesehatan</v>
          </cell>
          <cell r="L317">
            <v>2800000</v>
          </cell>
          <cell r="M317">
            <v>2200000</v>
          </cell>
          <cell r="N317">
            <v>0</v>
          </cell>
          <cell r="O317">
            <v>5000000</v>
          </cell>
        </row>
        <row r="318">
          <cell r="B318" t="str">
            <v>1.02.1500</v>
          </cell>
          <cell r="C318">
            <v>0</v>
          </cell>
          <cell r="D318">
            <v>9.3985284628903265E-3</v>
          </cell>
          <cell r="E318">
            <v>0.99060147153710965</v>
          </cell>
          <cell r="F318">
            <v>15</v>
          </cell>
          <cell r="G318" t="str">
            <v>PR</v>
          </cell>
          <cell r="J318" t="str">
            <v>02 Dinkes</v>
          </cell>
          <cell r="K318" t="str">
            <v>Program Pengadaan, Peningkatan dan Perbaikan Sarana dan Prasarana Puskesmas/Puskemas Pembantu dan Jaringannya</v>
          </cell>
          <cell r="L318">
            <v>0</v>
          </cell>
          <cell r="M318">
            <v>41120000</v>
          </cell>
          <cell r="N318">
            <v>4334033000</v>
          </cell>
          <cell r="O318">
            <v>4375153000</v>
          </cell>
        </row>
        <row r="319">
          <cell r="B319" t="str">
            <v>1.02.15.011</v>
          </cell>
          <cell r="C319">
            <v>0</v>
          </cell>
          <cell r="D319">
            <v>0</v>
          </cell>
          <cell r="E319">
            <v>1</v>
          </cell>
          <cell r="F319">
            <v>18</v>
          </cell>
          <cell r="G319" t="str">
            <v>KG</v>
          </cell>
          <cell r="J319" t="str">
            <v>02 Dinkes</v>
          </cell>
          <cell r="K319" t="str">
            <v>Rehabilitasi Sedang/Berat Puskesmas Pembantu</v>
          </cell>
          <cell r="L319">
            <v>0</v>
          </cell>
          <cell r="M319">
            <v>0</v>
          </cell>
          <cell r="N319">
            <v>505000000</v>
          </cell>
          <cell r="O319">
            <v>505000000</v>
          </cell>
        </row>
        <row r="320">
          <cell r="B320" t="str">
            <v>1.02.15.012</v>
          </cell>
          <cell r="C320">
            <v>0</v>
          </cell>
          <cell r="D320">
            <v>0</v>
          </cell>
          <cell r="E320">
            <v>1</v>
          </cell>
          <cell r="F320">
            <v>18</v>
          </cell>
          <cell r="G320" t="str">
            <v>KG</v>
          </cell>
          <cell r="J320" t="str">
            <v>02 Dinkes</v>
          </cell>
          <cell r="K320" t="str">
            <v>Rehabilitasi Sedang/Berat Puskesmas</v>
          </cell>
          <cell r="L320">
            <v>0</v>
          </cell>
          <cell r="M320">
            <v>0</v>
          </cell>
          <cell r="N320">
            <v>1270153000</v>
          </cell>
          <cell r="O320">
            <v>1270153000</v>
          </cell>
        </row>
        <row r="321">
          <cell r="B321" t="str">
            <v>1.02.15.013</v>
          </cell>
          <cell r="C321">
            <v>0</v>
          </cell>
          <cell r="D321">
            <v>0</v>
          </cell>
          <cell r="E321">
            <v>1</v>
          </cell>
          <cell r="F321">
            <v>18</v>
          </cell>
          <cell r="G321" t="str">
            <v>KG</v>
          </cell>
          <cell r="J321" t="str">
            <v>02 Dinkes</v>
          </cell>
          <cell r="K321" t="str">
            <v>Rehabilitasi/pembangunan Rumah Dinas Medis dan Paramedis</v>
          </cell>
          <cell r="L321">
            <v>0</v>
          </cell>
          <cell r="M321">
            <v>0</v>
          </cell>
          <cell r="N321">
            <v>50000000</v>
          </cell>
          <cell r="O321">
            <v>50000000</v>
          </cell>
        </row>
        <row r="322">
          <cell r="B322" t="str">
            <v>1.02.15.016</v>
          </cell>
          <cell r="C322">
            <v>0</v>
          </cell>
          <cell r="D322">
            <v>0</v>
          </cell>
          <cell r="E322">
            <v>1</v>
          </cell>
          <cell r="F322">
            <v>18</v>
          </cell>
          <cell r="G322" t="str">
            <v>KG</v>
          </cell>
          <cell r="J322" t="str">
            <v>02 Dinkes</v>
          </cell>
          <cell r="K322" t="str">
            <v>Perluasan Puskesmas dan Puskesmas Pembantu</v>
          </cell>
          <cell r="L322">
            <v>0</v>
          </cell>
          <cell r="M322">
            <v>0</v>
          </cell>
          <cell r="N322">
            <v>2000000000</v>
          </cell>
          <cell r="O322">
            <v>2000000000</v>
          </cell>
        </row>
        <row r="323">
          <cell r="B323" t="str">
            <v>1.02.15.017</v>
          </cell>
          <cell r="C323">
            <v>0</v>
          </cell>
          <cell r="D323">
            <v>0</v>
          </cell>
          <cell r="E323">
            <v>1</v>
          </cell>
          <cell r="F323">
            <v>18</v>
          </cell>
          <cell r="G323" t="str">
            <v>KG</v>
          </cell>
          <cell r="J323" t="str">
            <v>02 Dinkes</v>
          </cell>
          <cell r="K323" t="str">
            <v>Pengadaan peralatan medis dan non medis Puskesmas dan Pustu</v>
          </cell>
          <cell r="L323">
            <v>0</v>
          </cell>
          <cell r="M323">
            <v>0</v>
          </cell>
          <cell r="N323">
            <v>500000000</v>
          </cell>
          <cell r="O323">
            <v>500000000</v>
          </cell>
        </row>
        <row r="324">
          <cell r="B324" t="str">
            <v>1.02.15.019</v>
          </cell>
          <cell r="C324">
            <v>0</v>
          </cell>
          <cell r="D324">
            <v>0.82240000000000002</v>
          </cell>
          <cell r="E324">
            <v>0.17760000000000001</v>
          </cell>
          <cell r="F324">
            <v>18</v>
          </cell>
          <cell r="G324" t="str">
            <v>KG</v>
          </cell>
          <cell r="J324" t="str">
            <v>02 Dinkes</v>
          </cell>
          <cell r="K324" t="str">
            <v>Peningkatan Kapasitas Sarana Kefarmasian dan Perbekalan Kesehatan</v>
          </cell>
          <cell r="L324">
            <v>0</v>
          </cell>
          <cell r="M324">
            <v>41120000</v>
          </cell>
          <cell r="N324">
            <v>8880000</v>
          </cell>
          <cell r="O324">
            <v>50000000</v>
          </cell>
        </row>
        <row r="325">
          <cell r="B325" t="str">
            <v>1.02.1700</v>
          </cell>
          <cell r="C325">
            <v>0.16757940854326397</v>
          </cell>
          <cell r="D325">
            <v>0.78860898138006574</v>
          </cell>
          <cell r="E325">
            <v>4.3811610076670317E-2</v>
          </cell>
          <cell r="F325">
            <v>15</v>
          </cell>
          <cell r="G325" t="str">
            <v>PR</v>
          </cell>
          <cell r="J325" t="str">
            <v>02 Dinkes</v>
          </cell>
          <cell r="K325" t="str">
            <v>Program Peningkatan Pelayanan Kesehatan Anak Balita</v>
          </cell>
          <cell r="L325">
            <v>7650000</v>
          </cell>
          <cell r="M325">
            <v>36000000</v>
          </cell>
          <cell r="N325">
            <v>2000000</v>
          </cell>
          <cell r="O325">
            <v>45650000</v>
          </cell>
        </row>
        <row r="326">
          <cell r="B326" t="str">
            <v>1.02.17.007</v>
          </cell>
          <cell r="C326">
            <v>0.16757940854326397</v>
          </cell>
          <cell r="D326">
            <v>0.78860898138006574</v>
          </cell>
          <cell r="E326">
            <v>4.3811610076670317E-2</v>
          </cell>
          <cell r="F326">
            <v>18</v>
          </cell>
          <cell r="G326" t="str">
            <v>KG</v>
          </cell>
          <cell r="J326" t="str">
            <v>02 Dinkes</v>
          </cell>
          <cell r="K326" t="str">
            <v>Monitoring, Evaluasi dan Pelaporan</v>
          </cell>
          <cell r="L326">
            <v>7650000</v>
          </cell>
          <cell r="M326">
            <v>36000000</v>
          </cell>
          <cell r="N326">
            <v>2000000</v>
          </cell>
          <cell r="O326">
            <v>45650000</v>
          </cell>
        </row>
        <row r="327">
          <cell r="B327" t="str">
            <v>1.02.1800</v>
          </cell>
          <cell r="C327">
            <v>0.46200000000000002</v>
          </cell>
          <cell r="D327">
            <v>0.53800000000000003</v>
          </cell>
          <cell r="E327">
            <v>0</v>
          </cell>
          <cell r="F327">
            <v>15</v>
          </cell>
          <cell r="G327" t="str">
            <v>PR</v>
          </cell>
          <cell r="J327" t="str">
            <v>02 Dinkes</v>
          </cell>
          <cell r="K327" t="str">
            <v>Program Peningkatan Pelayanan Kesehatan Lansia</v>
          </cell>
          <cell r="L327">
            <v>11550000</v>
          </cell>
          <cell r="M327">
            <v>13450000</v>
          </cell>
          <cell r="N327">
            <v>0</v>
          </cell>
          <cell r="O327">
            <v>25000000</v>
          </cell>
        </row>
        <row r="328">
          <cell r="B328" t="str">
            <v>1.02.18.001</v>
          </cell>
          <cell r="C328">
            <v>0.46200000000000002</v>
          </cell>
          <cell r="D328">
            <v>0.53800000000000003</v>
          </cell>
          <cell r="E328">
            <v>0</v>
          </cell>
          <cell r="F328">
            <v>18</v>
          </cell>
          <cell r="G328" t="str">
            <v>KG</v>
          </cell>
          <cell r="J328" t="str">
            <v>02 Dinkes</v>
          </cell>
          <cell r="K328" t="str">
            <v xml:space="preserve"> Pemeliharaan Pelayanan Kesehatan</v>
          </cell>
          <cell r="L328">
            <v>11550000</v>
          </cell>
          <cell r="M328">
            <v>13450000</v>
          </cell>
          <cell r="N328">
            <v>0</v>
          </cell>
          <cell r="O328">
            <v>25000000</v>
          </cell>
        </row>
        <row r="329">
          <cell r="B329" t="str">
            <v>1.02.2000</v>
          </cell>
          <cell r="C329">
            <v>0.3036098423456608</v>
          </cell>
          <cell r="D329">
            <v>0.68165610726388681</v>
          </cell>
          <cell r="E329">
            <v>1.4734050390452336E-2</v>
          </cell>
          <cell r="F329">
            <v>15</v>
          </cell>
          <cell r="G329" t="str">
            <v>PR</v>
          </cell>
          <cell r="J329" t="str">
            <v>02 Dinkes</v>
          </cell>
          <cell r="K329" t="str">
            <v>Program Peningkatan Keselamatan Ibu Melahirkan dan Anak</v>
          </cell>
          <cell r="L329">
            <v>103030000</v>
          </cell>
          <cell r="M329">
            <v>231320000</v>
          </cell>
          <cell r="N329">
            <v>5000000</v>
          </cell>
          <cell r="O329">
            <v>339350000</v>
          </cell>
        </row>
        <row r="330">
          <cell r="B330" t="str">
            <v>1.02.20.001</v>
          </cell>
          <cell r="C330">
            <v>3.4521158129175944E-2</v>
          </cell>
          <cell r="D330">
            <v>0.965478841870824</v>
          </cell>
          <cell r="E330">
            <v>0</v>
          </cell>
          <cell r="F330">
            <v>18</v>
          </cell>
          <cell r="G330" t="str">
            <v>KG</v>
          </cell>
          <cell r="J330" t="str">
            <v>02 Dinkes</v>
          </cell>
          <cell r="K330" t="str">
            <v>Penyuluhan Kesehatan Bagi Ibu Hamil Dari Keluarga Kurang Mampu</v>
          </cell>
          <cell r="L330">
            <v>1550000</v>
          </cell>
          <cell r="M330">
            <v>43350000</v>
          </cell>
          <cell r="N330">
            <v>0</v>
          </cell>
          <cell r="O330">
            <v>44900000</v>
          </cell>
        </row>
        <row r="331">
          <cell r="B331" t="str">
            <v>1.02.20.002</v>
          </cell>
          <cell r="C331">
            <v>0.12787610619469025</v>
          </cell>
          <cell r="D331">
            <v>0.82787610619469032</v>
          </cell>
          <cell r="E331">
            <v>4.4247787610619468E-2</v>
          </cell>
          <cell r="F331">
            <v>18</v>
          </cell>
          <cell r="G331" t="str">
            <v>KG</v>
          </cell>
          <cell r="J331" t="str">
            <v>02 Dinkes</v>
          </cell>
          <cell r="K331" t="str">
            <v>Perawatan Secara Berkala Bagi Ibu Hamil Bagi Keluarga Kurang Mampu</v>
          </cell>
          <cell r="L331">
            <v>14450000</v>
          </cell>
          <cell r="M331">
            <v>93550000</v>
          </cell>
          <cell r="N331">
            <v>5000000</v>
          </cell>
          <cell r="O331">
            <v>113000000</v>
          </cell>
        </row>
        <row r="332">
          <cell r="B332" t="str">
            <v>1.02.20.003</v>
          </cell>
          <cell r="C332">
            <v>0.47963626343345273</v>
          </cell>
          <cell r="D332">
            <v>0.52036373656654722</v>
          </cell>
          <cell r="E332">
            <v>0</v>
          </cell>
          <cell r="F332">
            <v>18</v>
          </cell>
          <cell r="G332" t="str">
            <v>KG</v>
          </cell>
          <cell r="J332" t="str">
            <v>02 Dinkes</v>
          </cell>
          <cell r="K332" t="str">
            <v>Pertolongan Persalinan Bagi Ibu Dari Keluarga Kurang Mampu</v>
          </cell>
          <cell r="L332">
            <v>87030000</v>
          </cell>
          <cell r="M332">
            <v>94420000</v>
          </cell>
          <cell r="N332">
            <v>0</v>
          </cell>
          <cell r="O332">
            <v>181450000</v>
          </cell>
        </row>
        <row r="333">
          <cell r="B333" t="str">
            <v>1.02.2100</v>
          </cell>
          <cell r="C333">
            <v>0</v>
          </cell>
          <cell r="D333">
            <v>1</v>
          </cell>
          <cell r="E333">
            <v>0</v>
          </cell>
          <cell r="F333">
            <v>15</v>
          </cell>
          <cell r="G333" t="str">
            <v>PR</v>
          </cell>
          <cell r="J333" t="str">
            <v>02 Dinkes</v>
          </cell>
          <cell r="K333" t="str">
            <v>Program Peningkatan Sumber Daya Manusia Bidang Kesehatan</v>
          </cell>
          <cell r="L333">
            <v>0</v>
          </cell>
          <cell r="M333">
            <v>56095000</v>
          </cell>
          <cell r="N333">
            <v>0</v>
          </cell>
          <cell r="O333">
            <v>56095000</v>
          </cell>
        </row>
        <row r="334">
          <cell r="B334" t="str">
            <v>1.02.21.001</v>
          </cell>
          <cell r="C334">
            <v>0</v>
          </cell>
          <cell r="D334">
            <v>1</v>
          </cell>
          <cell r="E334">
            <v>0</v>
          </cell>
          <cell r="F334">
            <v>18</v>
          </cell>
          <cell r="G334" t="str">
            <v>KG</v>
          </cell>
          <cell r="J334" t="str">
            <v>02 Dinkes</v>
          </cell>
          <cell r="K334" t="str">
            <v>Pendidikan dan Pelatihan Bidang Kesehatan</v>
          </cell>
          <cell r="L334">
            <v>0</v>
          </cell>
          <cell r="M334">
            <v>56095000</v>
          </cell>
          <cell r="N334">
            <v>0</v>
          </cell>
          <cell r="O334">
            <v>56095000</v>
          </cell>
        </row>
        <row r="335">
          <cell r="B335" t="str">
            <v>1.02.2600</v>
          </cell>
          <cell r="C335">
            <v>0.59945219425073759</v>
          </cell>
          <cell r="D335">
            <v>0.30668864860663986</v>
          </cell>
          <cell r="E335">
            <v>9.3859157142622565E-2</v>
          </cell>
          <cell r="F335">
            <v>15</v>
          </cell>
          <cell r="G335" t="str">
            <v>PR</v>
          </cell>
          <cell r="J335" t="str">
            <v>02 Dinkes</v>
          </cell>
          <cell r="K335" t="str">
            <v>Peningkatan Kualitas Pelayanan Kesehatan PPK-BLUD Puskesmas</v>
          </cell>
          <cell r="L335">
            <v>25552869176</v>
          </cell>
          <cell r="M335">
            <v>13073227508</v>
          </cell>
          <cell r="N335">
            <v>4000937500</v>
          </cell>
          <cell r="O335">
            <v>42627034184</v>
          </cell>
        </row>
        <row r="336">
          <cell r="B336" t="str">
            <v>1.02.26.001</v>
          </cell>
          <cell r="C336">
            <v>0.59945219425073759</v>
          </cell>
          <cell r="D336">
            <v>0.30668864860663986</v>
          </cell>
          <cell r="E336">
            <v>9.3859157142622565E-2</v>
          </cell>
          <cell r="F336">
            <v>18</v>
          </cell>
          <cell r="G336" t="str">
            <v>KG</v>
          </cell>
          <cell r="J336" t="str">
            <v>02 Dinkes</v>
          </cell>
          <cell r="K336" t="str">
            <v>Pelayanan dan Pendukung Pelayanan Kesehatan</v>
          </cell>
          <cell r="L336">
            <v>25552869176</v>
          </cell>
          <cell r="M336">
            <v>13073227508</v>
          </cell>
          <cell r="N336">
            <v>4000937500</v>
          </cell>
          <cell r="O336">
            <v>42627034184</v>
          </cell>
        </row>
        <row r="337">
          <cell r="B337" t="str">
            <v>1.02.00</v>
          </cell>
          <cell r="C337">
            <v>0.43864862791403114</v>
          </cell>
          <cell r="D337">
            <v>0.32065679094914851</v>
          </cell>
          <cell r="E337">
            <v>0.24069458113682035</v>
          </cell>
          <cell r="F337">
            <v>12</v>
          </cell>
          <cell r="G337" t="str">
            <v>OPD</v>
          </cell>
          <cell r="J337" t="str">
            <v>03 RSUD dr R Soetrasno</v>
          </cell>
          <cell r="K337" t="str">
            <v>RSUD dr. R.SOETRASNO</v>
          </cell>
          <cell r="L337">
            <v>44832244000</v>
          </cell>
          <cell r="M337">
            <v>32772845000</v>
          </cell>
          <cell r="N337">
            <v>24600278000</v>
          </cell>
          <cell r="O337">
            <v>102205367000</v>
          </cell>
        </row>
        <row r="338">
          <cell r="B338" t="str">
            <v>1.02.0200</v>
          </cell>
          <cell r="C338">
            <v>0</v>
          </cell>
          <cell r="D338">
            <v>0</v>
          </cell>
          <cell r="E338">
            <v>1</v>
          </cell>
          <cell r="F338">
            <v>15</v>
          </cell>
          <cell r="G338" t="str">
            <v>PR</v>
          </cell>
          <cell r="J338" t="str">
            <v>03 RSUD dr R Soetrasno</v>
          </cell>
          <cell r="K338" t="str">
            <v>Program Peningkatan Sarana dan Prasarana Aparatur</v>
          </cell>
          <cell r="L338">
            <v>0</v>
          </cell>
          <cell r="M338">
            <v>0</v>
          </cell>
          <cell r="N338">
            <v>5005367000</v>
          </cell>
          <cell r="O338">
            <v>5005367000</v>
          </cell>
        </row>
        <row r="339">
          <cell r="B339" t="str">
            <v>1.02.02.003</v>
          </cell>
          <cell r="C339">
            <v>0</v>
          </cell>
          <cell r="D339">
            <v>0</v>
          </cell>
          <cell r="E339">
            <v>1</v>
          </cell>
          <cell r="F339">
            <v>18</v>
          </cell>
          <cell r="G339" t="str">
            <v>KG</v>
          </cell>
          <cell r="J339" t="str">
            <v>03 RSUD dr R Soetrasno</v>
          </cell>
          <cell r="K339" t="str">
            <v>Pembangunan Gedung Kantor</v>
          </cell>
          <cell r="L339">
            <v>0</v>
          </cell>
          <cell r="M339">
            <v>0</v>
          </cell>
          <cell r="N339">
            <v>5005367000</v>
          </cell>
          <cell r="O339">
            <v>5005367000</v>
          </cell>
        </row>
        <row r="340">
          <cell r="B340" t="str">
            <v>1.02.2200</v>
          </cell>
          <cell r="C340">
            <v>0.50945731818181816</v>
          </cell>
          <cell r="D340">
            <v>0.37241869318181819</v>
          </cell>
          <cell r="E340">
            <v>0.11812398863636364</v>
          </cell>
          <cell r="F340">
            <v>15</v>
          </cell>
          <cell r="G340" t="str">
            <v>PR</v>
          </cell>
          <cell r="J340" t="str">
            <v>03 RSUD dr R Soetrasno</v>
          </cell>
          <cell r="K340" t="str">
            <v>Program Peningkatan Kualitas Pelayanan Kesehatan pada BLUD RSUD dr. R. Soetrasno</v>
          </cell>
          <cell r="L340">
            <v>44832244000</v>
          </cell>
          <cell r="M340">
            <v>32772845000</v>
          </cell>
          <cell r="N340">
            <v>10394911000</v>
          </cell>
          <cell r="O340">
            <v>88000000000</v>
          </cell>
        </row>
        <row r="341">
          <cell r="B341" t="str">
            <v>1.02.22.001</v>
          </cell>
          <cell r="C341">
            <v>0.50945731818181816</v>
          </cell>
          <cell r="D341">
            <v>0.37241869318181819</v>
          </cell>
          <cell r="E341">
            <v>0.11812398863636364</v>
          </cell>
          <cell r="F341">
            <v>18</v>
          </cell>
          <cell r="G341" t="str">
            <v>KG</v>
          </cell>
          <cell r="H341">
            <v>1</v>
          </cell>
          <cell r="I341">
            <v>1</v>
          </cell>
          <cell r="J341" t="str">
            <v>03 RSUD dr R Soetrasno</v>
          </cell>
          <cell r="K341" t="str">
            <v>Kegiatan Pelayanan dan Pendukung Pelayanan Kesehatan</v>
          </cell>
          <cell r="L341">
            <v>44832244000</v>
          </cell>
          <cell r="M341">
            <v>32772845000</v>
          </cell>
          <cell r="N341">
            <v>10394911000</v>
          </cell>
          <cell r="O341">
            <v>88000000000</v>
          </cell>
        </row>
        <row r="342">
          <cell r="B342" t="str">
            <v>1.02.2300</v>
          </cell>
          <cell r="C342">
            <v>0</v>
          </cell>
          <cell r="D342">
            <v>0</v>
          </cell>
          <cell r="E342">
            <v>1</v>
          </cell>
          <cell r="F342">
            <v>15</v>
          </cell>
          <cell r="G342" t="str">
            <v>PR</v>
          </cell>
          <cell r="J342" t="str">
            <v>03 RSUD dr R Soetrasno</v>
          </cell>
          <cell r="K342" t="str">
            <v>Program Pengadaan  Sarana dan Prasarana Rumah Sakit</v>
          </cell>
          <cell r="L342">
            <v>0</v>
          </cell>
          <cell r="M342">
            <v>0</v>
          </cell>
          <cell r="N342">
            <v>9200000000</v>
          </cell>
          <cell r="O342">
            <v>9200000000</v>
          </cell>
        </row>
        <row r="343">
          <cell r="B343" t="str">
            <v>1.02.23.018</v>
          </cell>
          <cell r="C343">
            <v>0</v>
          </cell>
          <cell r="D343">
            <v>0</v>
          </cell>
          <cell r="E343">
            <v>1</v>
          </cell>
          <cell r="F343">
            <v>18</v>
          </cell>
          <cell r="G343" t="str">
            <v>KG</v>
          </cell>
          <cell r="J343" t="str">
            <v>03 RSUD dr R Soetrasno</v>
          </cell>
          <cell r="K343" t="str">
            <v>Pengadaan Alat-alat Kesehatan Rumah Sakit</v>
          </cell>
          <cell r="L343">
            <v>0</v>
          </cell>
          <cell r="M343">
            <v>0</v>
          </cell>
          <cell r="N343">
            <v>2500000000</v>
          </cell>
          <cell r="O343">
            <v>2500000000</v>
          </cell>
        </row>
        <row r="344">
          <cell r="B344" t="str">
            <v>1.02.23.031</v>
          </cell>
          <cell r="C344">
            <v>0</v>
          </cell>
          <cell r="D344">
            <v>0</v>
          </cell>
          <cell r="E344">
            <v>1</v>
          </cell>
          <cell r="F344">
            <v>18</v>
          </cell>
          <cell r="G344" t="str">
            <v>KG</v>
          </cell>
          <cell r="J344" t="str">
            <v>03 RSUD dr R Soetrasno</v>
          </cell>
          <cell r="K344" t="str">
            <v>Pembangunan Gedung Penunjang Medik</v>
          </cell>
          <cell r="L344">
            <v>0</v>
          </cell>
          <cell r="M344">
            <v>0</v>
          </cell>
          <cell r="N344">
            <v>6700000000</v>
          </cell>
          <cell r="O344">
            <v>6700000000</v>
          </cell>
        </row>
        <row r="345">
          <cell r="B345" t="str">
            <v>1.0300</v>
          </cell>
          <cell r="C345">
            <v>3.5955021037345943E-2</v>
          </cell>
          <cell r="D345">
            <v>2.6981483944063533E-2</v>
          </cell>
          <cell r="E345">
            <v>0.93706349501859054</v>
          </cell>
          <cell r="F345">
            <v>4</v>
          </cell>
          <cell r="J345" t="str">
            <v>03 RSUD dr R Soetrasno</v>
          </cell>
          <cell r="K345" t="str">
            <v>Pekerjaan Umum dan Penataan Ruang</v>
          </cell>
          <cell r="L345">
            <v>3379754000</v>
          </cell>
          <cell r="M345">
            <v>2536246000</v>
          </cell>
          <cell r="N345">
            <v>88083500000</v>
          </cell>
          <cell r="O345">
            <v>93999500000</v>
          </cell>
        </row>
        <row r="346">
          <cell r="B346" t="str">
            <v>1.03.00</v>
          </cell>
          <cell r="C346">
            <v>3.5955021037345943E-2</v>
          </cell>
          <cell r="D346">
            <v>2.6981483944063533E-2</v>
          </cell>
          <cell r="E346">
            <v>0.93706349501859054</v>
          </cell>
          <cell r="F346">
            <v>12</v>
          </cell>
          <cell r="G346" t="str">
            <v>OPD</v>
          </cell>
          <cell r="J346" t="str">
            <v>04 DPU Taru</v>
          </cell>
          <cell r="K346" t="str">
            <v>DINAS PEKERJAAN UMUM DAN PENATAAN RUANG</v>
          </cell>
          <cell r="L346">
            <v>3379754000</v>
          </cell>
          <cell r="M346">
            <v>2536246000</v>
          </cell>
          <cell r="N346">
            <v>88083500000</v>
          </cell>
          <cell r="O346">
            <v>93999500000</v>
          </cell>
        </row>
        <row r="347">
          <cell r="B347" t="str">
            <v>1.03.0100</v>
          </cell>
          <cell r="C347">
            <v>0.79402475098098402</v>
          </cell>
          <cell r="D347">
            <v>0.20597524901901601</v>
          </cell>
          <cell r="E347">
            <v>0</v>
          </cell>
          <cell r="F347">
            <v>15</v>
          </cell>
          <cell r="G347" t="str">
            <v>PR</v>
          </cell>
          <cell r="J347" t="str">
            <v>04 DPU Taru</v>
          </cell>
          <cell r="K347" t="str">
            <v>Program Pelayanan Administrasi Perkantoran</v>
          </cell>
          <cell r="L347">
            <v>2630604000</v>
          </cell>
          <cell r="M347">
            <v>682396000</v>
          </cell>
          <cell r="N347">
            <v>0</v>
          </cell>
          <cell r="O347">
            <v>3313000000</v>
          </cell>
        </row>
        <row r="348">
          <cell r="B348" t="str">
            <v>1.03.01.001</v>
          </cell>
          <cell r="C348">
            <v>0</v>
          </cell>
          <cell r="D348">
            <v>1</v>
          </cell>
          <cell r="E348">
            <v>0</v>
          </cell>
          <cell r="F348">
            <v>18</v>
          </cell>
          <cell r="G348" t="str">
            <v>KG</v>
          </cell>
          <cell r="H348">
            <v>1</v>
          </cell>
          <cell r="I348">
            <v>1</v>
          </cell>
          <cell r="J348" t="str">
            <v>04 DPU Taru</v>
          </cell>
          <cell r="K348" t="str">
            <v>Penyediaan Jasa Surat Menyurat</v>
          </cell>
          <cell r="L348">
            <v>0</v>
          </cell>
          <cell r="M348">
            <v>3000000</v>
          </cell>
          <cell r="N348">
            <v>0</v>
          </cell>
          <cell r="O348">
            <v>3000000</v>
          </cell>
        </row>
        <row r="349">
          <cell r="B349" t="str">
            <v>1.03.01.002</v>
          </cell>
          <cell r="C349">
            <v>0</v>
          </cell>
          <cell r="D349">
            <v>1</v>
          </cell>
          <cell r="E349">
            <v>0</v>
          </cell>
          <cell r="F349">
            <v>18</v>
          </cell>
          <cell r="G349" t="str">
            <v>KG</v>
          </cell>
          <cell r="H349">
            <v>1</v>
          </cell>
          <cell r="I349">
            <v>1</v>
          </cell>
          <cell r="J349" t="str">
            <v>04 DPU Taru</v>
          </cell>
          <cell r="K349" t="str">
            <v>Penyediaan Jasa Komunikasi, Sumber Daya Air dan Listrik</v>
          </cell>
          <cell r="L349">
            <v>0</v>
          </cell>
          <cell r="M349">
            <v>250000000</v>
          </cell>
          <cell r="N349">
            <v>0</v>
          </cell>
          <cell r="O349">
            <v>250000000</v>
          </cell>
        </row>
        <row r="350">
          <cell r="B350" t="str">
            <v>1.03.01.003</v>
          </cell>
          <cell r="C350">
            <v>0</v>
          </cell>
          <cell r="D350">
            <v>1</v>
          </cell>
          <cell r="E350">
            <v>0</v>
          </cell>
          <cell r="F350">
            <v>18</v>
          </cell>
          <cell r="G350" t="str">
            <v>KG</v>
          </cell>
          <cell r="H350">
            <v>1</v>
          </cell>
          <cell r="I350">
            <v>1</v>
          </cell>
          <cell r="J350" t="str">
            <v>04 DPU Taru</v>
          </cell>
          <cell r="K350" t="str">
            <v>Penyediaan Jasa Peralatan dan Perlengkapan Kantor</v>
          </cell>
          <cell r="L350">
            <v>0</v>
          </cell>
          <cell r="M350">
            <v>25000000</v>
          </cell>
          <cell r="N350">
            <v>0</v>
          </cell>
          <cell r="O350">
            <v>25000000</v>
          </cell>
        </row>
        <row r="351">
          <cell r="B351" t="str">
            <v>1.03.01.007</v>
          </cell>
          <cell r="C351">
            <v>0.98571428571428577</v>
          </cell>
          <cell r="D351">
            <v>1.4285714285714285E-2</v>
          </cell>
          <cell r="E351">
            <v>0</v>
          </cell>
          <cell r="F351">
            <v>18</v>
          </cell>
          <cell r="G351" t="str">
            <v>KG</v>
          </cell>
          <cell r="H351">
            <v>1</v>
          </cell>
          <cell r="I351">
            <v>1</v>
          </cell>
          <cell r="J351" t="str">
            <v>04 DPU Taru</v>
          </cell>
          <cell r="K351" t="str">
            <v>Penyediaan Jasa Administrasi Keuangan</v>
          </cell>
          <cell r="L351">
            <v>345000000</v>
          </cell>
          <cell r="M351">
            <v>5000000</v>
          </cell>
          <cell r="N351">
            <v>0</v>
          </cell>
          <cell r="O351">
            <v>350000000</v>
          </cell>
        </row>
        <row r="352">
          <cell r="B352" t="str">
            <v>1.03.01.010</v>
          </cell>
          <cell r="C352">
            <v>0</v>
          </cell>
          <cell r="D352">
            <v>1</v>
          </cell>
          <cell r="E352">
            <v>0</v>
          </cell>
          <cell r="F352">
            <v>18</v>
          </cell>
          <cell r="G352" t="str">
            <v>KG</v>
          </cell>
          <cell r="H352">
            <v>1</v>
          </cell>
          <cell r="I352">
            <v>1</v>
          </cell>
          <cell r="J352" t="str">
            <v>04 DPU Taru</v>
          </cell>
          <cell r="K352" t="str">
            <v>Penyediaan Alat Tulis Kantor</v>
          </cell>
          <cell r="L352">
            <v>0</v>
          </cell>
          <cell r="M352">
            <v>50000000</v>
          </cell>
          <cell r="N352">
            <v>0</v>
          </cell>
          <cell r="O352">
            <v>50000000</v>
          </cell>
        </row>
        <row r="353">
          <cell r="B353" t="str">
            <v>1.03.01.011</v>
          </cell>
          <cell r="C353">
            <v>0</v>
          </cell>
          <cell r="D353">
            <v>1</v>
          </cell>
          <cell r="E353">
            <v>0</v>
          </cell>
          <cell r="F353">
            <v>18</v>
          </cell>
          <cell r="G353" t="str">
            <v>KG</v>
          </cell>
          <cell r="H353">
            <v>1</v>
          </cell>
          <cell r="I353">
            <v>1</v>
          </cell>
          <cell r="J353" t="str">
            <v>04 DPU Taru</v>
          </cell>
          <cell r="K353" t="str">
            <v>Penyediaan Barang Cetakan dan Penggandaan</v>
          </cell>
          <cell r="L353">
            <v>0</v>
          </cell>
          <cell r="M353">
            <v>75000000</v>
          </cell>
          <cell r="N353">
            <v>0</v>
          </cell>
          <cell r="O353">
            <v>75000000</v>
          </cell>
        </row>
        <row r="354">
          <cell r="B354" t="str">
            <v>1.03.01.012</v>
          </cell>
          <cell r="C354">
            <v>0</v>
          </cell>
          <cell r="D354">
            <v>1</v>
          </cell>
          <cell r="E354">
            <v>0</v>
          </cell>
          <cell r="F354">
            <v>18</v>
          </cell>
          <cell r="G354" t="str">
            <v>KG</v>
          </cell>
          <cell r="H354">
            <v>1</v>
          </cell>
          <cell r="I354">
            <v>1</v>
          </cell>
          <cell r="J354" t="str">
            <v>04 DPU Taru</v>
          </cell>
          <cell r="K354" t="str">
            <v>Penyediaan Komponen Instalasi Listrik/Penerangan Bangunan Kantor</v>
          </cell>
          <cell r="L354">
            <v>0</v>
          </cell>
          <cell r="M354">
            <v>20000000</v>
          </cell>
          <cell r="N354">
            <v>0</v>
          </cell>
          <cell r="O354">
            <v>20000000</v>
          </cell>
        </row>
        <row r="355">
          <cell r="B355" t="str">
            <v>1.03.01.013</v>
          </cell>
          <cell r="C355">
            <v>0</v>
          </cell>
          <cell r="D355">
            <v>1</v>
          </cell>
          <cell r="E355">
            <v>0</v>
          </cell>
          <cell r="F355">
            <v>18</v>
          </cell>
          <cell r="G355" t="str">
            <v>KG</v>
          </cell>
          <cell r="H355">
            <v>1</v>
          </cell>
          <cell r="I355">
            <v>1</v>
          </cell>
          <cell r="J355" t="str">
            <v>04 DPU Taru</v>
          </cell>
          <cell r="K355" t="str">
            <v>Penyediaan Peralatan dan Perlengkapan Kantor</v>
          </cell>
          <cell r="L355">
            <v>0</v>
          </cell>
          <cell r="M355">
            <v>25000000</v>
          </cell>
          <cell r="N355">
            <v>0</v>
          </cell>
          <cell r="O355">
            <v>25000000</v>
          </cell>
        </row>
        <row r="356">
          <cell r="B356" t="str">
            <v>1.03.01.014</v>
          </cell>
          <cell r="C356">
            <v>0</v>
          </cell>
          <cell r="D356">
            <v>1</v>
          </cell>
          <cell r="E356">
            <v>0</v>
          </cell>
          <cell r="F356">
            <v>18</v>
          </cell>
          <cell r="G356" t="str">
            <v>KG</v>
          </cell>
          <cell r="H356">
            <v>1</v>
          </cell>
          <cell r="I356">
            <v>1</v>
          </cell>
          <cell r="J356" t="str">
            <v>04 DPU Taru</v>
          </cell>
          <cell r="K356" t="str">
            <v>Penyediaan Peralatan Rumah Tangga</v>
          </cell>
          <cell r="L356">
            <v>0</v>
          </cell>
          <cell r="M356">
            <v>20000000</v>
          </cell>
          <cell r="N356">
            <v>0</v>
          </cell>
          <cell r="O356">
            <v>20000000</v>
          </cell>
        </row>
        <row r="357">
          <cell r="B357" t="str">
            <v>1.03.01.015</v>
          </cell>
          <cell r="C357">
            <v>0</v>
          </cell>
          <cell r="D357">
            <v>1</v>
          </cell>
          <cell r="E357">
            <v>0</v>
          </cell>
          <cell r="F357">
            <v>18</v>
          </cell>
          <cell r="G357" t="str">
            <v>KG</v>
          </cell>
          <cell r="H357">
            <v>1</v>
          </cell>
          <cell r="I357">
            <v>1</v>
          </cell>
          <cell r="J357" t="str">
            <v>04 DPU Taru</v>
          </cell>
          <cell r="K357" t="str">
            <v>Penyediaan Bahan Bacaan dan Peraturan Perundang-Undangan</v>
          </cell>
          <cell r="L357">
            <v>0</v>
          </cell>
          <cell r="M357">
            <v>25000000</v>
          </cell>
          <cell r="N357">
            <v>0</v>
          </cell>
          <cell r="O357">
            <v>25000000</v>
          </cell>
        </row>
        <row r="358">
          <cell r="B358" t="str">
            <v>1.03.01.017</v>
          </cell>
          <cell r="C358">
            <v>0</v>
          </cell>
          <cell r="D358">
            <v>1</v>
          </cell>
          <cell r="E358">
            <v>0</v>
          </cell>
          <cell r="F358">
            <v>18</v>
          </cell>
          <cell r="G358" t="str">
            <v>KG</v>
          </cell>
          <cell r="H358">
            <v>1</v>
          </cell>
          <cell r="I358">
            <v>1</v>
          </cell>
          <cell r="J358" t="str">
            <v>04 DPU Taru</v>
          </cell>
          <cell r="K358" t="str">
            <v>Penyediaan Makanan dan Minuman</v>
          </cell>
          <cell r="L358">
            <v>0</v>
          </cell>
          <cell r="M358">
            <v>50000000</v>
          </cell>
          <cell r="N358">
            <v>0</v>
          </cell>
          <cell r="O358">
            <v>50000000</v>
          </cell>
        </row>
        <row r="359">
          <cell r="B359" t="str">
            <v>1.03.01.018</v>
          </cell>
          <cell r="C359">
            <v>0</v>
          </cell>
          <cell r="D359">
            <v>1</v>
          </cell>
          <cell r="E359">
            <v>0</v>
          </cell>
          <cell r="F359">
            <v>18</v>
          </cell>
          <cell r="G359" t="str">
            <v>KG</v>
          </cell>
          <cell r="H359">
            <v>1</v>
          </cell>
          <cell r="I359">
            <v>1</v>
          </cell>
          <cell r="J359" t="str">
            <v>04 DPU Taru</v>
          </cell>
          <cell r="K359" t="str">
            <v>Rapat-Rapat Koordinasi dan Konsultasi Ke Luar Daerah</v>
          </cell>
          <cell r="L359">
            <v>0</v>
          </cell>
          <cell r="M359">
            <v>75000000</v>
          </cell>
          <cell r="N359">
            <v>0</v>
          </cell>
          <cell r="O359">
            <v>75000000</v>
          </cell>
        </row>
        <row r="360">
          <cell r="B360" t="str">
            <v>1.03.01.019</v>
          </cell>
          <cell r="C360">
            <v>0.9959058823529412</v>
          </cell>
          <cell r="D360">
            <v>4.0941176470588236E-3</v>
          </cell>
          <cell r="E360">
            <v>0</v>
          </cell>
          <cell r="F360">
            <v>18</v>
          </cell>
          <cell r="G360" t="str">
            <v>KG</v>
          </cell>
          <cell r="H360">
            <v>1</v>
          </cell>
          <cell r="I360">
            <v>1</v>
          </cell>
          <cell r="J360" t="str">
            <v>04 DPU Taru</v>
          </cell>
          <cell r="K360" t="str">
            <v>Penyediaan Jasa Administrasi Kantor/Kebersihan</v>
          </cell>
          <cell r="L360">
            <v>2285604000</v>
          </cell>
          <cell r="M360">
            <v>9396000</v>
          </cell>
          <cell r="N360">
            <v>0</v>
          </cell>
          <cell r="O360">
            <v>2295000000</v>
          </cell>
        </row>
        <row r="361">
          <cell r="B361" t="str">
            <v>1.03.01.020</v>
          </cell>
          <cell r="C361">
            <v>0</v>
          </cell>
          <cell r="D361">
            <v>1</v>
          </cell>
          <cell r="E361">
            <v>0</v>
          </cell>
          <cell r="F361">
            <v>18</v>
          </cell>
          <cell r="G361" t="str">
            <v>KG</v>
          </cell>
          <cell r="H361">
            <v>1</v>
          </cell>
          <cell r="I361">
            <v>1</v>
          </cell>
          <cell r="J361" t="str">
            <v>04 DPU Taru</v>
          </cell>
          <cell r="K361" t="str">
            <v>Rapat-rapat koordinasi dan konsultasi dalam daerah</v>
          </cell>
          <cell r="L361">
            <v>0</v>
          </cell>
          <cell r="M361">
            <v>50000000</v>
          </cell>
          <cell r="N361">
            <v>0</v>
          </cell>
          <cell r="O361">
            <v>50000000</v>
          </cell>
        </row>
        <row r="362">
          <cell r="B362" t="str">
            <v>1.03.0200</v>
          </cell>
          <cell r="C362">
            <v>4.0816326530612242E-2</v>
          </cell>
          <cell r="D362">
            <v>0.89795918367346939</v>
          </cell>
          <cell r="E362">
            <v>6.1224489795918366E-2</v>
          </cell>
          <cell r="F362">
            <v>15</v>
          </cell>
          <cell r="G362" t="str">
            <v>PR</v>
          </cell>
          <cell r="J362" t="str">
            <v>04 DPU Taru</v>
          </cell>
          <cell r="K362" t="str">
            <v>Program Peningkatan Sarana dan Prasarana Aparatur</v>
          </cell>
          <cell r="L362">
            <v>10000000</v>
          </cell>
          <cell r="M362">
            <v>220000000</v>
          </cell>
          <cell r="N362">
            <v>15000000</v>
          </cell>
          <cell r="O362">
            <v>245000000</v>
          </cell>
        </row>
        <row r="363">
          <cell r="B363" t="str">
            <v>1.03.02.009</v>
          </cell>
          <cell r="C363">
            <v>0</v>
          </cell>
          <cell r="D363">
            <v>0</v>
          </cell>
          <cell r="E363">
            <v>1</v>
          </cell>
          <cell r="F363">
            <v>18</v>
          </cell>
          <cell r="G363" t="str">
            <v>KG</v>
          </cell>
          <cell r="H363">
            <v>1</v>
          </cell>
          <cell r="I363">
            <v>1</v>
          </cell>
          <cell r="J363" t="str">
            <v>04 DPU Taru</v>
          </cell>
          <cell r="K363" t="str">
            <v>Pengadaan Peralatan Gedung Kantor</v>
          </cell>
          <cell r="L363">
            <v>0</v>
          </cell>
          <cell r="M363">
            <v>0</v>
          </cell>
          <cell r="N363">
            <v>15000000</v>
          </cell>
          <cell r="O363">
            <v>15000000</v>
          </cell>
        </row>
        <row r="364">
          <cell r="B364" t="str">
            <v>1.03.02.019</v>
          </cell>
          <cell r="C364">
            <v>0.33333333333333331</v>
          </cell>
          <cell r="D364">
            <v>0.66666666666666663</v>
          </cell>
          <cell r="E364">
            <v>0</v>
          </cell>
          <cell r="F364">
            <v>18</v>
          </cell>
          <cell r="G364" t="str">
            <v>KG</v>
          </cell>
          <cell r="H364">
            <v>1</v>
          </cell>
          <cell r="I364">
            <v>1</v>
          </cell>
          <cell r="J364" t="str">
            <v>04 DPU Taru</v>
          </cell>
          <cell r="K364" t="str">
            <v>Pemeliharaan Rutin/Berkala Gedung Kantor</v>
          </cell>
          <cell r="L364">
            <v>10000000</v>
          </cell>
          <cell r="M364">
            <v>20000000</v>
          </cell>
          <cell r="N364">
            <v>0</v>
          </cell>
          <cell r="O364">
            <v>30000000</v>
          </cell>
        </row>
        <row r="365">
          <cell r="B365" t="str">
            <v>1.03.02.021</v>
          </cell>
          <cell r="C365">
            <v>0</v>
          </cell>
          <cell r="D365">
            <v>1</v>
          </cell>
          <cell r="E365">
            <v>0</v>
          </cell>
          <cell r="F365">
            <v>18</v>
          </cell>
          <cell r="G365" t="str">
            <v>KG</v>
          </cell>
          <cell r="H365">
            <v>1</v>
          </cell>
          <cell r="I365">
            <v>1</v>
          </cell>
          <cell r="J365" t="str">
            <v>04 DPU Taru</v>
          </cell>
          <cell r="K365" t="str">
            <v>Pemeliharaan Rutin/Berkala Kendaraan Dinas/Operasional</v>
          </cell>
          <cell r="L365">
            <v>0</v>
          </cell>
          <cell r="M365">
            <v>200000000</v>
          </cell>
          <cell r="N365">
            <v>0</v>
          </cell>
          <cell r="O365">
            <v>200000000</v>
          </cell>
        </row>
        <row r="366">
          <cell r="B366" t="str">
            <v>1.03.0600</v>
          </cell>
          <cell r="C366">
            <v>0.54117647058823526</v>
          </cell>
          <cell r="D366">
            <v>0.45882352941176469</v>
          </cell>
          <cell r="E366">
            <v>0</v>
          </cell>
          <cell r="F366">
            <v>15</v>
          </cell>
          <cell r="G366" t="str">
            <v>PR</v>
          </cell>
          <cell r="J366" t="str">
            <v>04 DPU Taru</v>
          </cell>
          <cell r="K366" t="str">
            <v>Program Peningkatan Pengembangan Sistem Pelaporan Capaian Kinerja dan Keuangan</v>
          </cell>
          <cell r="L366">
            <v>46000000</v>
          </cell>
          <cell r="M366">
            <v>39000000</v>
          </cell>
          <cell r="N366">
            <v>0</v>
          </cell>
          <cell r="O366">
            <v>85000000</v>
          </cell>
        </row>
        <row r="367">
          <cell r="B367" t="str">
            <v>1.03.06.001</v>
          </cell>
          <cell r="C367">
            <v>0.4</v>
          </cell>
          <cell r="D367">
            <v>0.6</v>
          </cell>
          <cell r="E367">
            <v>0</v>
          </cell>
          <cell r="F367">
            <v>18</v>
          </cell>
          <cell r="G367" t="str">
            <v>KG</v>
          </cell>
          <cell r="H367">
            <v>1</v>
          </cell>
          <cell r="I367">
            <v>1</v>
          </cell>
          <cell r="J367" t="str">
            <v>04 DPU Taru</v>
          </cell>
          <cell r="K367" t="str">
            <v>Penyusunan Laporan Capaian Kinerja dan Ikhtisar Realisasi Kinerja SKPD</v>
          </cell>
          <cell r="L367">
            <v>2000000</v>
          </cell>
          <cell r="M367">
            <v>3000000</v>
          </cell>
          <cell r="N367">
            <v>0</v>
          </cell>
          <cell r="O367">
            <v>5000000</v>
          </cell>
        </row>
        <row r="368">
          <cell r="B368" t="str">
            <v>1.03.06.007</v>
          </cell>
          <cell r="C368">
            <v>0.4</v>
          </cell>
          <cell r="D368">
            <v>0.6</v>
          </cell>
          <cell r="E368">
            <v>0</v>
          </cell>
          <cell r="F368">
            <v>18</v>
          </cell>
          <cell r="G368" t="str">
            <v>KG</v>
          </cell>
          <cell r="H368">
            <v>1</v>
          </cell>
          <cell r="I368">
            <v>1</v>
          </cell>
          <cell r="J368" t="str">
            <v>04 DPU Taru</v>
          </cell>
          <cell r="K368" t="str">
            <v>Monitoring, evaluasi dan pelaporan</v>
          </cell>
          <cell r="L368">
            <v>2000000</v>
          </cell>
          <cell r="M368">
            <v>3000000</v>
          </cell>
          <cell r="N368">
            <v>0</v>
          </cell>
          <cell r="O368">
            <v>5000000</v>
          </cell>
        </row>
        <row r="369">
          <cell r="B369" t="str">
            <v>1.03.06.008</v>
          </cell>
          <cell r="C369">
            <v>0.5714285714285714</v>
          </cell>
          <cell r="D369">
            <v>0.42857142857142855</v>
          </cell>
          <cell r="E369">
            <v>0</v>
          </cell>
          <cell r="F369">
            <v>18</v>
          </cell>
          <cell r="G369" t="str">
            <v>KG</v>
          </cell>
          <cell r="H369">
            <v>1</v>
          </cell>
          <cell r="I369">
            <v>1</v>
          </cell>
          <cell r="J369" t="str">
            <v>04 DPU Taru</v>
          </cell>
          <cell r="K369" t="str">
            <v>Penyusunan Renstra, Renja</v>
          </cell>
          <cell r="L369">
            <v>40000000</v>
          </cell>
          <cell r="M369">
            <v>30000000</v>
          </cell>
          <cell r="N369">
            <v>0</v>
          </cell>
          <cell r="O369">
            <v>70000000</v>
          </cell>
        </row>
        <row r="370">
          <cell r="B370" t="str">
            <v>1.03.06.009</v>
          </cell>
          <cell r="C370">
            <v>0.4</v>
          </cell>
          <cell r="D370">
            <v>0.6</v>
          </cell>
          <cell r="E370">
            <v>0</v>
          </cell>
          <cell r="F370">
            <v>18</v>
          </cell>
          <cell r="G370" t="str">
            <v>KG</v>
          </cell>
          <cell r="H370">
            <v>1</v>
          </cell>
          <cell r="I370">
            <v>1</v>
          </cell>
          <cell r="J370" t="str">
            <v>04 DPU Taru</v>
          </cell>
          <cell r="K370" t="str">
            <v>Penyusunan Standar Satuan Harga</v>
          </cell>
          <cell r="L370">
            <v>2000000</v>
          </cell>
          <cell r="M370">
            <v>3000000</v>
          </cell>
          <cell r="N370">
            <v>0</v>
          </cell>
          <cell r="O370">
            <v>5000000</v>
          </cell>
        </row>
        <row r="371">
          <cell r="B371" t="str">
            <v>1.03.1500</v>
          </cell>
          <cell r="C371">
            <v>0</v>
          </cell>
          <cell r="D371">
            <v>3.3112582781456954E-3</v>
          </cell>
          <cell r="E371">
            <v>0.99668874172185429</v>
          </cell>
          <cell r="F371">
            <v>15</v>
          </cell>
          <cell r="G371" t="str">
            <v>PR</v>
          </cell>
          <cell r="J371" t="str">
            <v>04 DPU Taru</v>
          </cell>
          <cell r="K371" t="str">
            <v>Program Pembangunan Jalan dan Jembatan</v>
          </cell>
          <cell r="L371">
            <v>0</v>
          </cell>
          <cell r="M371">
            <v>200000000</v>
          </cell>
          <cell r="N371">
            <v>60200000000</v>
          </cell>
          <cell r="O371">
            <v>60400000000</v>
          </cell>
        </row>
        <row r="372">
          <cell r="B372" t="str">
            <v>1.03.15.003</v>
          </cell>
          <cell r="C372">
            <v>0</v>
          </cell>
          <cell r="D372">
            <v>0</v>
          </cell>
          <cell r="E372">
            <v>1</v>
          </cell>
          <cell r="F372">
            <v>18</v>
          </cell>
          <cell r="G372" t="str">
            <v>KG</v>
          </cell>
          <cell r="J372" t="str">
            <v>04 DPU Taru</v>
          </cell>
          <cell r="K372" t="str">
            <v>Pembangunan Jalan</v>
          </cell>
          <cell r="L372">
            <v>0</v>
          </cell>
          <cell r="M372">
            <v>0</v>
          </cell>
          <cell r="N372">
            <v>58400000000</v>
          </cell>
          <cell r="O372">
            <v>58400000000</v>
          </cell>
        </row>
        <row r="373">
          <cell r="B373" t="str">
            <v>1.03.15.005</v>
          </cell>
          <cell r="C373">
            <v>0</v>
          </cell>
          <cell r="D373">
            <v>0</v>
          </cell>
          <cell r="E373">
            <v>1</v>
          </cell>
          <cell r="F373">
            <v>18</v>
          </cell>
          <cell r="G373" t="str">
            <v>KG</v>
          </cell>
          <cell r="J373" t="str">
            <v>04 DPU Taru</v>
          </cell>
          <cell r="K373" t="str">
            <v>Pembangunan Jembatan</v>
          </cell>
          <cell r="L373">
            <v>0</v>
          </cell>
          <cell r="M373">
            <v>0</v>
          </cell>
          <cell r="N373">
            <v>1800000000</v>
          </cell>
          <cell r="O373">
            <v>1800000000</v>
          </cell>
        </row>
        <row r="374">
          <cell r="B374" t="str">
            <v>1.03.15.012</v>
          </cell>
          <cell r="C374">
            <v>0</v>
          </cell>
          <cell r="D374">
            <v>1</v>
          </cell>
          <cell r="E374">
            <v>0</v>
          </cell>
          <cell r="F374">
            <v>18</v>
          </cell>
          <cell r="G374" t="str">
            <v>KG</v>
          </cell>
          <cell r="J374" t="str">
            <v>04 DPU Taru</v>
          </cell>
          <cell r="K374" t="str">
            <v>BOP Pembagunan Jalan</v>
          </cell>
          <cell r="L374">
            <v>0</v>
          </cell>
          <cell r="M374">
            <v>200000000</v>
          </cell>
          <cell r="N374">
            <v>0</v>
          </cell>
          <cell r="O374">
            <v>200000000</v>
          </cell>
        </row>
        <row r="375">
          <cell r="B375" t="str">
            <v>1.03.1600</v>
          </cell>
          <cell r="C375">
            <v>0</v>
          </cell>
          <cell r="D375">
            <v>0</v>
          </cell>
          <cell r="E375">
            <v>1</v>
          </cell>
          <cell r="F375">
            <v>15</v>
          </cell>
          <cell r="G375" t="str">
            <v>PR</v>
          </cell>
          <cell r="J375" t="str">
            <v>04 DPU Taru</v>
          </cell>
          <cell r="K375" t="str">
            <v>Program Pembangunan Saluran Drainase/Gorong-Gorong</v>
          </cell>
          <cell r="L375">
            <v>0</v>
          </cell>
          <cell r="M375">
            <v>0</v>
          </cell>
          <cell r="N375">
            <v>3698500000</v>
          </cell>
          <cell r="O375">
            <v>3698500000</v>
          </cell>
        </row>
        <row r="376">
          <cell r="B376" t="str">
            <v>1.03.16.003</v>
          </cell>
          <cell r="C376">
            <v>0</v>
          </cell>
          <cell r="D376">
            <v>0</v>
          </cell>
          <cell r="E376">
            <v>1</v>
          </cell>
          <cell r="F376">
            <v>18</v>
          </cell>
          <cell r="G376" t="str">
            <v>KG</v>
          </cell>
          <cell r="J376" t="str">
            <v>04 DPU Taru</v>
          </cell>
          <cell r="K376" t="str">
            <v>Pembangunan Saluran Drainase/Gorong-Gorong</v>
          </cell>
          <cell r="L376">
            <v>0</v>
          </cell>
          <cell r="M376">
            <v>0</v>
          </cell>
          <cell r="N376">
            <v>3698500000</v>
          </cell>
          <cell r="O376">
            <v>3698500000</v>
          </cell>
        </row>
        <row r="377">
          <cell r="B377" t="str">
            <v>1.03.1800</v>
          </cell>
          <cell r="C377">
            <v>0</v>
          </cell>
          <cell r="D377">
            <v>0</v>
          </cell>
          <cell r="E377">
            <v>1</v>
          </cell>
          <cell r="F377">
            <v>15</v>
          </cell>
          <cell r="G377" t="str">
            <v>PR</v>
          </cell>
          <cell r="J377" t="str">
            <v>04 DPU Taru</v>
          </cell>
          <cell r="K377" t="str">
            <v>Program Rehabilitasi/Pemeliharaan Jalan dan Jembatan</v>
          </cell>
          <cell r="L377">
            <v>0</v>
          </cell>
          <cell r="M377">
            <v>0</v>
          </cell>
          <cell r="N377">
            <v>15680000000</v>
          </cell>
          <cell r="O377">
            <v>15680000000</v>
          </cell>
        </row>
        <row r="378">
          <cell r="B378" t="str">
            <v>1.03.18.003</v>
          </cell>
          <cell r="C378">
            <v>0</v>
          </cell>
          <cell r="D378">
            <v>0</v>
          </cell>
          <cell r="E378">
            <v>1</v>
          </cell>
          <cell r="F378">
            <v>18</v>
          </cell>
          <cell r="G378" t="str">
            <v>KG</v>
          </cell>
          <cell r="J378" t="str">
            <v>04 DPU Taru</v>
          </cell>
          <cell r="K378" t="str">
            <v>Rehabilitasi/Pemeliharaan Jalan</v>
          </cell>
          <cell r="L378">
            <v>0</v>
          </cell>
          <cell r="M378">
            <v>0</v>
          </cell>
          <cell r="N378">
            <v>10200000000</v>
          </cell>
          <cell r="O378">
            <v>10200000000</v>
          </cell>
        </row>
        <row r="379">
          <cell r="B379" t="str">
            <v>1.03.18.004</v>
          </cell>
          <cell r="C379">
            <v>0</v>
          </cell>
          <cell r="D379">
            <v>0</v>
          </cell>
          <cell r="E379">
            <v>1</v>
          </cell>
          <cell r="F379">
            <v>18</v>
          </cell>
          <cell r="G379" t="str">
            <v>KG</v>
          </cell>
          <cell r="J379" t="str">
            <v>04 DPU Taru</v>
          </cell>
          <cell r="K379" t="str">
            <v>Rehabilitasi/Pemeliharaan Jembatan</v>
          </cell>
          <cell r="L379">
            <v>0</v>
          </cell>
          <cell r="M379">
            <v>0</v>
          </cell>
          <cell r="N379">
            <v>600000000</v>
          </cell>
          <cell r="O379">
            <v>600000000</v>
          </cell>
        </row>
        <row r="380">
          <cell r="B380" t="str">
            <v>1.03.18.006</v>
          </cell>
          <cell r="C380">
            <v>0</v>
          </cell>
          <cell r="D380">
            <v>0</v>
          </cell>
          <cell r="E380">
            <v>1</v>
          </cell>
          <cell r="F380">
            <v>18</v>
          </cell>
          <cell r="G380" t="str">
            <v>KG</v>
          </cell>
          <cell r="J380" t="str">
            <v>04 DPU Taru</v>
          </cell>
          <cell r="K380" t="str">
            <v>Penataan/Pemeliharaan Trotoar</v>
          </cell>
          <cell r="L380">
            <v>0</v>
          </cell>
          <cell r="M380">
            <v>0</v>
          </cell>
          <cell r="N380">
            <v>4880000000</v>
          </cell>
          <cell r="O380">
            <v>4880000000</v>
          </cell>
        </row>
        <row r="381">
          <cell r="B381" t="str">
            <v>1.03.2300</v>
          </cell>
          <cell r="C381">
            <v>0.27619047619047621</v>
          </cell>
          <cell r="D381">
            <v>0.72380952380952379</v>
          </cell>
          <cell r="E381">
            <v>0</v>
          </cell>
          <cell r="F381">
            <v>15</v>
          </cell>
          <cell r="G381" t="str">
            <v>PR</v>
          </cell>
          <cell r="J381" t="str">
            <v>04 DPU Taru</v>
          </cell>
          <cell r="K381" t="str">
            <v>Program Peningkatan Sarana dan Prasarana Kebinamargaan</v>
          </cell>
          <cell r="L381">
            <v>145000000</v>
          </cell>
          <cell r="M381">
            <v>380000000</v>
          </cell>
          <cell r="N381">
            <v>0</v>
          </cell>
          <cell r="O381">
            <v>525000000</v>
          </cell>
        </row>
        <row r="382">
          <cell r="B382" t="str">
            <v>1.03.23.009</v>
          </cell>
          <cell r="C382">
            <v>0.4</v>
          </cell>
          <cell r="D382">
            <v>0.6</v>
          </cell>
          <cell r="E382">
            <v>0</v>
          </cell>
          <cell r="F382">
            <v>18</v>
          </cell>
          <cell r="G382" t="str">
            <v>KG</v>
          </cell>
          <cell r="J382" t="str">
            <v>04 DPU Taru</v>
          </cell>
          <cell r="K382" t="str">
            <v>Rehabilitasi/Pemeliharaan Laboratorium Kebinamargaan</v>
          </cell>
          <cell r="L382">
            <v>10000000</v>
          </cell>
          <cell r="M382">
            <v>15000000</v>
          </cell>
          <cell r="N382">
            <v>0</v>
          </cell>
          <cell r="O382">
            <v>25000000</v>
          </cell>
        </row>
        <row r="383">
          <cell r="B383" t="str">
            <v>1.03.23.010</v>
          </cell>
          <cell r="C383">
            <v>0.27</v>
          </cell>
          <cell r="D383">
            <v>0.73</v>
          </cell>
          <cell r="E383">
            <v>0</v>
          </cell>
          <cell r="F383">
            <v>18</v>
          </cell>
          <cell r="G383" t="str">
            <v>KG</v>
          </cell>
          <cell r="J383" t="str">
            <v>04 DPU Taru</v>
          </cell>
          <cell r="K383" t="str">
            <v>Rehabilitasi/Pemeliharaan Alat-Alat Berat</v>
          </cell>
          <cell r="L383">
            <v>135000000</v>
          </cell>
          <cell r="M383">
            <v>365000000</v>
          </cell>
          <cell r="N383">
            <v>0</v>
          </cell>
          <cell r="O383">
            <v>500000000</v>
          </cell>
        </row>
        <row r="384">
          <cell r="B384" t="str">
            <v>1.03.2400</v>
          </cell>
          <cell r="C384">
            <v>2.1123363197794624E-2</v>
          </cell>
          <cell r="D384">
            <v>0.1196990581208362</v>
          </cell>
          <cell r="E384">
            <v>0.85917757868136913</v>
          </cell>
          <cell r="F384">
            <v>15</v>
          </cell>
          <cell r="G384" t="str">
            <v>PR</v>
          </cell>
          <cell r="J384" t="str">
            <v>04 DPU Taru</v>
          </cell>
          <cell r="K384" t="str">
            <v>Program Pengembangan dan Pengelolaan Jaringan Irigasi, Rawa dan Jaringan Pengairan Lainnya</v>
          </cell>
          <cell r="L384">
            <v>91950000</v>
          </cell>
          <cell r="M384">
            <v>521050000</v>
          </cell>
          <cell r="N384">
            <v>3740000000</v>
          </cell>
          <cell r="O384">
            <v>4353000000</v>
          </cell>
        </row>
        <row r="385">
          <cell r="B385" t="str">
            <v>1.03.24.001</v>
          </cell>
          <cell r="C385">
            <v>0.10526315789473684</v>
          </cell>
          <cell r="D385">
            <v>0.89473684210526316</v>
          </cell>
          <cell r="E385">
            <v>0</v>
          </cell>
          <cell r="F385">
            <v>18</v>
          </cell>
          <cell r="G385" t="str">
            <v>KG</v>
          </cell>
          <cell r="J385" t="str">
            <v>04 DPU Taru</v>
          </cell>
          <cell r="K385" t="str">
            <v>Perencanaan Pembangunan Jaringan Irigasi</v>
          </cell>
          <cell r="L385">
            <v>50000000</v>
          </cell>
          <cell r="M385">
            <v>425000000</v>
          </cell>
          <cell r="N385">
            <v>0</v>
          </cell>
          <cell r="O385">
            <v>475000000</v>
          </cell>
        </row>
        <row r="386">
          <cell r="B386" t="str">
            <v>1.03.24.010</v>
          </cell>
          <cell r="C386">
            <v>0</v>
          </cell>
          <cell r="D386">
            <v>0</v>
          </cell>
          <cell r="E386">
            <v>1</v>
          </cell>
          <cell r="F386">
            <v>18</v>
          </cell>
          <cell r="G386" t="str">
            <v>KG</v>
          </cell>
          <cell r="J386" t="str">
            <v>04 DPU Taru</v>
          </cell>
          <cell r="K386" t="str">
            <v>Rehabilitasi/Pemeliharaan Jaringan Irigasi</v>
          </cell>
          <cell r="L386">
            <v>0</v>
          </cell>
          <cell r="M386">
            <v>0</v>
          </cell>
          <cell r="N386">
            <v>1200000000</v>
          </cell>
          <cell r="O386">
            <v>1200000000</v>
          </cell>
        </row>
        <row r="387">
          <cell r="B387" t="str">
            <v>1.03.24.014</v>
          </cell>
          <cell r="C387">
            <v>0</v>
          </cell>
          <cell r="D387">
            <v>0</v>
          </cell>
          <cell r="E387">
            <v>1</v>
          </cell>
          <cell r="F387">
            <v>18</v>
          </cell>
          <cell r="G387" t="str">
            <v>KG</v>
          </cell>
          <cell r="J387" t="str">
            <v>04 DPU Taru</v>
          </cell>
          <cell r="K387" t="str">
            <v>Rehabilitasi/Pemeliharaan Normalisasi Saluran Sungai</v>
          </cell>
          <cell r="L387">
            <v>0</v>
          </cell>
          <cell r="M387">
            <v>0</v>
          </cell>
          <cell r="N387">
            <v>1200000000</v>
          </cell>
          <cell r="O387">
            <v>1200000000</v>
          </cell>
        </row>
        <row r="388">
          <cell r="B388" t="str">
            <v>1.03.24.016</v>
          </cell>
          <cell r="C388">
            <v>0.35899999999999999</v>
          </cell>
          <cell r="D388">
            <v>0.64100000000000001</v>
          </cell>
          <cell r="E388">
            <v>0</v>
          </cell>
          <cell r="F388">
            <v>18</v>
          </cell>
          <cell r="G388" t="str">
            <v>KG</v>
          </cell>
          <cell r="J388" t="str">
            <v>04 DPU Taru</v>
          </cell>
          <cell r="K388" t="str">
            <v>Pemberdayaan Petani Pemakai Air</v>
          </cell>
          <cell r="L388">
            <v>17950000</v>
          </cell>
          <cell r="M388">
            <v>32050000</v>
          </cell>
          <cell r="N388">
            <v>0</v>
          </cell>
          <cell r="O388">
            <v>50000000</v>
          </cell>
        </row>
        <row r="389">
          <cell r="B389" t="str">
            <v>1.03.24.020</v>
          </cell>
          <cell r="C389">
            <v>3.8216560509554139E-2</v>
          </cell>
          <cell r="D389">
            <v>0.10191082802547771</v>
          </cell>
          <cell r="E389">
            <v>0.85987261146496818</v>
          </cell>
          <cell r="F389">
            <v>18</v>
          </cell>
          <cell r="G389" t="str">
            <v>KG</v>
          </cell>
          <cell r="J389" t="str">
            <v>04 DPU Taru</v>
          </cell>
          <cell r="K389" t="str">
            <v>Pendampingan Pemberdayaan Kelembagaan Pengelola Irigasi Partisipatif (WISMP)</v>
          </cell>
          <cell r="L389">
            <v>24000000</v>
          </cell>
          <cell r="M389">
            <v>64000000</v>
          </cell>
          <cell r="N389">
            <v>540000000</v>
          </cell>
          <cell r="O389">
            <v>628000000</v>
          </cell>
        </row>
        <row r="390">
          <cell r="B390" t="str">
            <v>1.03.24.022</v>
          </cell>
          <cell r="C390">
            <v>0</v>
          </cell>
          <cell r="D390">
            <v>0</v>
          </cell>
          <cell r="E390">
            <v>1</v>
          </cell>
          <cell r="F390">
            <v>18</v>
          </cell>
          <cell r="G390" t="str">
            <v>KG</v>
          </cell>
          <cell r="J390" t="str">
            <v>04 DPU Taru</v>
          </cell>
          <cell r="K390" t="str">
            <v>Pembangunan Jaringan Irigasi</v>
          </cell>
          <cell r="L390">
            <v>0</v>
          </cell>
          <cell r="M390">
            <v>0</v>
          </cell>
          <cell r="N390">
            <v>800000000</v>
          </cell>
          <cell r="O390">
            <v>800000000</v>
          </cell>
        </row>
        <row r="391">
          <cell r="B391" t="str">
            <v>1.03.2600</v>
          </cell>
          <cell r="C391">
            <v>0</v>
          </cell>
          <cell r="D391">
            <v>0</v>
          </cell>
          <cell r="E391">
            <v>1</v>
          </cell>
          <cell r="F391">
            <v>15</v>
          </cell>
          <cell r="G391" t="str">
            <v>PR</v>
          </cell>
          <cell r="J391" t="str">
            <v>04 DPU Taru</v>
          </cell>
          <cell r="K391" t="str">
            <v>Program Pengembangan, Pengelolaan, dan Konservasi Sungai, danau dan Sumber Daya Air Lainnya</v>
          </cell>
          <cell r="L391">
            <v>0</v>
          </cell>
          <cell r="M391">
            <v>0</v>
          </cell>
          <cell r="N391">
            <v>3350000000</v>
          </cell>
          <cell r="O391">
            <v>3350000000</v>
          </cell>
        </row>
        <row r="392">
          <cell r="B392" t="str">
            <v>1.03.26.009</v>
          </cell>
          <cell r="C392">
            <v>0</v>
          </cell>
          <cell r="D392">
            <v>0</v>
          </cell>
          <cell r="E392">
            <v>1</v>
          </cell>
          <cell r="F392">
            <v>18</v>
          </cell>
          <cell r="G392" t="str">
            <v>KG</v>
          </cell>
          <cell r="J392" t="str">
            <v>04 DPU Taru</v>
          </cell>
          <cell r="K392" t="str">
            <v>Pemeliharaan dan Rehabilitasi Embung dan Bangunan Penanpung Air Lainnya</v>
          </cell>
          <cell r="L392">
            <v>0</v>
          </cell>
          <cell r="M392">
            <v>0</v>
          </cell>
          <cell r="N392">
            <v>3350000000</v>
          </cell>
          <cell r="O392">
            <v>3350000000</v>
          </cell>
        </row>
        <row r="393">
          <cell r="B393" t="str">
            <v>1.03.3000</v>
          </cell>
          <cell r="C393">
            <v>0.33684210526315789</v>
          </cell>
          <cell r="D393">
            <v>0.1368421052631579</v>
          </cell>
          <cell r="E393">
            <v>0.52631578947368418</v>
          </cell>
          <cell r="F393">
            <v>15</v>
          </cell>
          <cell r="G393" t="str">
            <v>PR</v>
          </cell>
          <cell r="J393" t="str">
            <v>04 DPU Taru</v>
          </cell>
          <cell r="K393" t="str">
            <v>Program Pembangunan Infrastruktur Perdesaan</v>
          </cell>
          <cell r="L393">
            <v>320000000</v>
          </cell>
          <cell r="M393">
            <v>130000000</v>
          </cell>
          <cell r="N393">
            <v>500000000</v>
          </cell>
          <cell r="O393">
            <v>950000000</v>
          </cell>
        </row>
        <row r="394">
          <cell r="B394" t="str">
            <v>1.03.30.003</v>
          </cell>
          <cell r="C394">
            <v>0</v>
          </cell>
          <cell r="D394">
            <v>0</v>
          </cell>
          <cell r="E394">
            <v>1</v>
          </cell>
          <cell r="F394">
            <v>18</v>
          </cell>
          <cell r="G394" t="str">
            <v>KG</v>
          </cell>
          <cell r="J394" t="str">
            <v>04 DPU Taru</v>
          </cell>
          <cell r="K394" t="str">
            <v>Pembangunan Sarana dan Prasarana Air Bersih Perdesaan</v>
          </cell>
          <cell r="L394">
            <v>0</v>
          </cell>
          <cell r="M394">
            <v>0</v>
          </cell>
          <cell r="N394">
            <v>500000000</v>
          </cell>
          <cell r="O394">
            <v>500000000</v>
          </cell>
        </row>
        <row r="395">
          <cell r="B395" t="str">
            <v>1.03.30.012</v>
          </cell>
          <cell r="C395">
            <v>0.66666666666666663</v>
          </cell>
          <cell r="D395">
            <v>0.33333333333333331</v>
          </cell>
          <cell r="E395">
            <v>0</v>
          </cell>
          <cell r="F395">
            <v>18</v>
          </cell>
          <cell r="G395" t="str">
            <v>KG</v>
          </cell>
          <cell r="J395" t="str">
            <v>04 DPU Taru</v>
          </cell>
          <cell r="K395" t="str">
            <v>BOP Penyediaan Air Minum dan Sanitasi Yang Berbasis Masyarakat (PAMSIMAS)</v>
          </cell>
          <cell r="L395">
            <v>100000000</v>
          </cell>
          <cell r="M395">
            <v>50000000</v>
          </cell>
          <cell r="N395">
            <v>0</v>
          </cell>
          <cell r="O395">
            <v>150000000</v>
          </cell>
        </row>
        <row r="396">
          <cell r="B396" t="str">
            <v>1.03.30.016</v>
          </cell>
          <cell r="C396">
            <v>0.66666666666666663</v>
          </cell>
          <cell r="D396">
            <v>0.33333333333333331</v>
          </cell>
          <cell r="E396">
            <v>0</v>
          </cell>
          <cell r="F396">
            <v>18</v>
          </cell>
          <cell r="G396" t="str">
            <v>KG</v>
          </cell>
          <cell r="J396" t="str">
            <v>04 DPU Taru</v>
          </cell>
          <cell r="K396" t="str">
            <v>BOP DAK dan Sanitasi</v>
          </cell>
          <cell r="L396">
            <v>100000000</v>
          </cell>
          <cell r="M396">
            <v>50000000</v>
          </cell>
          <cell r="N396">
            <v>0</v>
          </cell>
          <cell r="O396">
            <v>150000000</v>
          </cell>
        </row>
        <row r="397">
          <cell r="B397" t="str">
            <v>1.03.30.020</v>
          </cell>
          <cell r="C397">
            <v>0.8</v>
          </cell>
          <cell r="D397">
            <v>0.2</v>
          </cell>
          <cell r="E397">
            <v>0</v>
          </cell>
          <cell r="F397">
            <v>18</v>
          </cell>
          <cell r="G397" t="str">
            <v>KG</v>
          </cell>
          <cell r="J397" t="str">
            <v>04 DPU Taru</v>
          </cell>
          <cell r="K397" t="str">
            <v>Fasilitasi SANIMAS</v>
          </cell>
          <cell r="L397">
            <v>120000000</v>
          </cell>
          <cell r="M397">
            <v>30000000</v>
          </cell>
          <cell r="N397">
            <v>0</v>
          </cell>
          <cell r="O397">
            <v>150000000</v>
          </cell>
        </row>
        <row r="398">
          <cell r="B398" t="str">
            <v>1.03.4200</v>
          </cell>
          <cell r="C398">
            <v>0</v>
          </cell>
          <cell r="D398">
            <v>0</v>
          </cell>
          <cell r="E398">
            <v>1</v>
          </cell>
          <cell r="F398">
            <v>15</v>
          </cell>
          <cell r="G398" t="str">
            <v>PR</v>
          </cell>
          <cell r="J398" t="str">
            <v>04 DPU Taru</v>
          </cell>
          <cell r="K398" t="str">
            <v>Program Rehabilitasi/Pemeliharaan Saluran Drainase Gorong-Gorong</v>
          </cell>
          <cell r="L398">
            <v>0</v>
          </cell>
          <cell r="M398">
            <v>0</v>
          </cell>
          <cell r="N398">
            <v>400000000</v>
          </cell>
          <cell r="O398">
            <v>400000000</v>
          </cell>
        </row>
        <row r="399">
          <cell r="B399" t="str">
            <v>1.03.42.001</v>
          </cell>
          <cell r="C399">
            <v>0</v>
          </cell>
          <cell r="D399">
            <v>0</v>
          </cell>
          <cell r="E399">
            <v>1</v>
          </cell>
          <cell r="F399">
            <v>18</v>
          </cell>
          <cell r="G399" t="str">
            <v>KG</v>
          </cell>
          <cell r="J399" t="str">
            <v>04 DPU Taru</v>
          </cell>
          <cell r="K399" t="str">
            <v>Pemeliharaan Saluran Drainase/Gorong-Gorong</v>
          </cell>
          <cell r="L399">
            <v>0</v>
          </cell>
          <cell r="M399">
            <v>0</v>
          </cell>
          <cell r="N399">
            <v>400000000</v>
          </cell>
          <cell r="O399">
            <v>400000000</v>
          </cell>
        </row>
        <row r="400">
          <cell r="B400" t="str">
            <v>1.03.4300</v>
          </cell>
          <cell r="C400">
            <v>0.13619999999999999</v>
          </cell>
          <cell r="D400">
            <v>0.36380000000000001</v>
          </cell>
          <cell r="E400">
            <v>0.5</v>
          </cell>
          <cell r="F400">
            <v>15</v>
          </cell>
          <cell r="G400" t="str">
            <v>PR</v>
          </cell>
          <cell r="J400" t="str">
            <v>04 DPU Taru</v>
          </cell>
          <cell r="K400" t="str">
            <v>Program Perencanaan Tata Ruang</v>
          </cell>
          <cell r="L400">
            <v>136200000</v>
          </cell>
          <cell r="M400">
            <v>363800000</v>
          </cell>
          <cell r="N400">
            <v>500000000</v>
          </cell>
          <cell r="O400">
            <v>1000000000</v>
          </cell>
        </row>
        <row r="401">
          <cell r="B401" t="str">
            <v>1.03.43.004</v>
          </cell>
          <cell r="C401">
            <v>0.13619999999999999</v>
          </cell>
          <cell r="D401">
            <v>0.36380000000000001</v>
          </cell>
          <cell r="E401">
            <v>0.5</v>
          </cell>
          <cell r="F401">
            <v>18</v>
          </cell>
          <cell r="G401" t="str">
            <v>KG</v>
          </cell>
          <cell r="J401" t="str">
            <v>04 DPU Taru</v>
          </cell>
          <cell r="K401" t="str">
            <v>Penyusunan Rencana Tata Ruang Wilayah</v>
          </cell>
          <cell r="L401">
            <v>136200000</v>
          </cell>
          <cell r="M401">
            <v>363800000</v>
          </cell>
          <cell r="N401">
            <v>500000000</v>
          </cell>
          <cell r="O401">
            <v>1000000000</v>
          </cell>
        </row>
        <row r="402">
          <cell r="B402" t="str">
            <v>1.0400</v>
          </cell>
          <cell r="C402">
            <v>8.2378266933478862E-3</v>
          </cell>
          <cell r="D402">
            <v>1.3753966810179289E-2</v>
          </cell>
          <cell r="E402">
            <v>0.9780082064964728</v>
          </cell>
          <cell r="F402">
            <v>4</v>
          </cell>
          <cell r="J402" t="str">
            <v>04 DPU Taru</v>
          </cell>
          <cell r="K402" t="str">
            <v>Perumahan Rakyat dan Kawasan Pemukiman</v>
          </cell>
          <cell r="L402">
            <v>407550000</v>
          </cell>
          <cell r="M402">
            <v>680450000</v>
          </cell>
          <cell r="N402">
            <v>48385000000</v>
          </cell>
          <cell r="O402">
            <v>49473000000</v>
          </cell>
        </row>
        <row r="403">
          <cell r="B403" t="str">
            <v>1.04.00</v>
          </cell>
          <cell r="C403">
            <v>8.2378266933478862E-3</v>
          </cell>
          <cell r="D403">
            <v>1.3753966810179289E-2</v>
          </cell>
          <cell r="E403">
            <v>0.9780082064964728</v>
          </cell>
          <cell r="F403">
            <v>12</v>
          </cell>
          <cell r="G403" t="str">
            <v>OPD</v>
          </cell>
          <cell r="J403" t="str">
            <v>05 Dinperkim</v>
          </cell>
          <cell r="K403" t="str">
            <v>DINAS PERUMAHAN DAN KAWASAN PERMUKIMAN</v>
          </cell>
          <cell r="L403">
            <v>407550000</v>
          </cell>
          <cell r="M403">
            <v>680450000</v>
          </cell>
          <cell r="N403">
            <v>48385000000</v>
          </cell>
          <cell r="O403">
            <v>49473000000</v>
          </cell>
        </row>
        <row r="404">
          <cell r="B404" t="str">
            <v>1.04.0100</v>
          </cell>
          <cell r="C404">
            <v>0.33068181818181819</v>
          </cell>
          <cell r="D404">
            <v>0.66931818181818181</v>
          </cell>
          <cell r="E404">
            <v>0</v>
          </cell>
          <cell r="F404">
            <v>15</v>
          </cell>
          <cell r="G404" t="str">
            <v>PR</v>
          </cell>
          <cell r="J404" t="str">
            <v>05 Dinperkim</v>
          </cell>
          <cell r="K404" t="str">
            <v>Program Pelayanan Administrasi Perkantoran</v>
          </cell>
          <cell r="L404">
            <v>174600000</v>
          </cell>
          <cell r="M404">
            <v>353400000</v>
          </cell>
          <cell r="N404">
            <v>0</v>
          </cell>
          <cell r="O404">
            <v>528000000</v>
          </cell>
        </row>
        <row r="405">
          <cell r="B405" t="str">
            <v>1.04.01.001</v>
          </cell>
          <cell r="C405">
            <v>0</v>
          </cell>
          <cell r="D405">
            <v>1</v>
          </cell>
          <cell r="E405">
            <v>0</v>
          </cell>
          <cell r="F405">
            <v>18</v>
          </cell>
          <cell r="G405" t="str">
            <v>KG</v>
          </cell>
          <cell r="H405">
            <v>1</v>
          </cell>
          <cell r="I405">
            <v>1</v>
          </cell>
          <cell r="J405" t="str">
            <v>05 Dinperkim</v>
          </cell>
          <cell r="K405" t="str">
            <v>Penyediaan Jasa Surat Menyurat</v>
          </cell>
          <cell r="L405">
            <v>0</v>
          </cell>
          <cell r="M405">
            <v>3000000</v>
          </cell>
          <cell r="N405">
            <v>0</v>
          </cell>
          <cell r="O405">
            <v>3000000</v>
          </cell>
        </row>
        <row r="406">
          <cell r="B406" t="str">
            <v>1.04.01.002</v>
          </cell>
          <cell r="C406">
            <v>0</v>
          </cell>
          <cell r="D406">
            <v>1</v>
          </cell>
          <cell r="E406">
            <v>0</v>
          </cell>
          <cell r="F406">
            <v>18</v>
          </cell>
          <cell r="G406" t="str">
            <v>KG</v>
          </cell>
          <cell r="H406">
            <v>1</v>
          </cell>
          <cell r="I406">
            <v>1</v>
          </cell>
          <cell r="J406" t="str">
            <v>05 Dinperkim</v>
          </cell>
          <cell r="K406" t="str">
            <v>Penyediaan Jasa Komunikasi, Sumber Daya Air dan Listrik</v>
          </cell>
          <cell r="L406">
            <v>0</v>
          </cell>
          <cell r="M406">
            <v>100000000</v>
          </cell>
          <cell r="N406">
            <v>0</v>
          </cell>
          <cell r="O406">
            <v>100000000</v>
          </cell>
        </row>
        <row r="407">
          <cell r="B407" t="str">
            <v>1.04.01.003</v>
          </cell>
          <cell r="C407">
            <v>0</v>
          </cell>
          <cell r="D407">
            <v>1</v>
          </cell>
          <cell r="E407">
            <v>0</v>
          </cell>
          <cell r="F407">
            <v>18</v>
          </cell>
          <cell r="G407" t="str">
            <v>KG</v>
          </cell>
          <cell r="H407">
            <v>1</v>
          </cell>
          <cell r="I407">
            <v>1</v>
          </cell>
          <cell r="J407" t="str">
            <v>05 Dinperkim</v>
          </cell>
          <cell r="K407" t="str">
            <v>Penyediaan Jasa Peralatan dan Perlengkapan Kantor</v>
          </cell>
          <cell r="L407">
            <v>0</v>
          </cell>
          <cell r="M407">
            <v>40000000</v>
          </cell>
          <cell r="N407">
            <v>0</v>
          </cell>
          <cell r="O407">
            <v>40000000</v>
          </cell>
        </row>
        <row r="408">
          <cell r="B408" t="str">
            <v>1.04.01.007</v>
          </cell>
          <cell r="C408">
            <v>0.97</v>
          </cell>
          <cell r="D408">
            <v>0.03</v>
          </cell>
          <cell r="E408">
            <v>0</v>
          </cell>
          <cell r="F408">
            <v>18</v>
          </cell>
          <cell r="G408" t="str">
            <v>KG</v>
          </cell>
          <cell r="H408">
            <v>1</v>
          </cell>
          <cell r="I408">
            <v>1</v>
          </cell>
          <cell r="J408" t="str">
            <v>05 Dinperkim</v>
          </cell>
          <cell r="K408" t="str">
            <v>Penyediaan Jasa Administrasi Keuangan</v>
          </cell>
          <cell r="L408">
            <v>174600000</v>
          </cell>
          <cell r="M408">
            <v>5400000</v>
          </cell>
          <cell r="N408">
            <v>0</v>
          </cell>
          <cell r="O408">
            <v>180000000</v>
          </cell>
        </row>
        <row r="409">
          <cell r="B409" t="str">
            <v>1.04.01.010</v>
          </cell>
          <cell r="C409">
            <v>0</v>
          </cell>
          <cell r="D409">
            <v>1</v>
          </cell>
          <cell r="E409">
            <v>0</v>
          </cell>
          <cell r="F409">
            <v>18</v>
          </cell>
          <cell r="G409" t="str">
            <v>KG</v>
          </cell>
          <cell r="H409">
            <v>1</v>
          </cell>
          <cell r="I409">
            <v>1</v>
          </cell>
          <cell r="J409" t="str">
            <v>05 Dinperkim</v>
          </cell>
          <cell r="K409" t="str">
            <v>Penyediaan Alat Tulis Kantor</v>
          </cell>
          <cell r="L409">
            <v>0</v>
          </cell>
          <cell r="M409">
            <v>20000000</v>
          </cell>
          <cell r="N409">
            <v>0</v>
          </cell>
          <cell r="O409">
            <v>20000000</v>
          </cell>
        </row>
        <row r="410">
          <cell r="B410" t="str">
            <v>1.04.01.011</v>
          </cell>
          <cell r="C410">
            <v>0</v>
          </cell>
          <cell r="D410">
            <v>1</v>
          </cell>
          <cell r="E410">
            <v>0</v>
          </cell>
          <cell r="F410">
            <v>18</v>
          </cell>
          <cell r="G410" t="str">
            <v>KG</v>
          </cell>
          <cell r="H410">
            <v>1</v>
          </cell>
          <cell r="I410">
            <v>1</v>
          </cell>
          <cell r="J410" t="str">
            <v>05 Dinperkim</v>
          </cell>
          <cell r="K410" t="str">
            <v>Penyediaan Barang Cetakan dan Penggandaan</v>
          </cell>
          <cell r="L410">
            <v>0</v>
          </cell>
          <cell r="M410">
            <v>15000000</v>
          </cell>
          <cell r="N410">
            <v>0</v>
          </cell>
          <cell r="O410">
            <v>15000000</v>
          </cell>
        </row>
        <row r="411">
          <cell r="B411" t="str">
            <v>1.04.01.012</v>
          </cell>
          <cell r="C411">
            <v>0</v>
          </cell>
          <cell r="D411">
            <v>1</v>
          </cell>
          <cell r="E411">
            <v>0</v>
          </cell>
          <cell r="F411">
            <v>18</v>
          </cell>
          <cell r="G411" t="str">
            <v>KG</v>
          </cell>
          <cell r="H411">
            <v>1</v>
          </cell>
          <cell r="I411">
            <v>1</v>
          </cell>
          <cell r="J411" t="str">
            <v>05 Dinperkim</v>
          </cell>
          <cell r="K411" t="str">
            <v>Penyediaan Komponen Instalasi Listrik/Penerangan Bangunan Kantor</v>
          </cell>
          <cell r="L411">
            <v>0</v>
          </cell>
          <cell r="M411">
            <v>15000000</v>
          </cell>
          <cell r="N411">
            <v>0</v>
          </cell>
          <cell r="O411">
            <v>15000000</v>
          </cell>
        </row>
        <row r="412">
          <cell r="B412" t="str">
            <v>1.04.01.013</v>
          </cell>
          <cell r="C412">
            <v>0</v>
          </cell>
          <cell r="D412">
            <v>1</v>
          </cell>
          <cell r="E412">
            <v>0</v>
          </cell>
          <cell r="F412">
            <v>18</v>
          </cell>
          <cell r="G412" t="str">
            <v>KG</v>
          </cell>
          <cell r="H412">
            <v>1</v>
          </cell>
          <cell r="I412">
            <v>1</v>
          </cell>
          <cell r="J412" t="str">
            <v>05 Dinperkim</v>
          </cell>
          <cell r="K412" t="str">
            <v>Penyediaan Peralatan dan Perlengkapan Kantor</v>
          </cell>
          <cell r="L412">
            <v>0</v>
          </cell>
          <cell r="M412">
            <v>45000000</v>
          </cell>
          <cell r="N412">
            <v>0</v>
          </cell>
          <cell r="O412">
            <v>45000000</v>
          </cell>
        </row>
        <row r="413">
          <cell r="B413" t="str">
            <v>1.04.01.014</v>
          </cell>
          <cell r="C413">
            <v>0</v>
          </cell>
          <cell r="D413">
            <v>1</v>
          </cell>
          <cell r="E413">
            <v>0</v>
          </cell>
          <cell r="F413">
            <v>18</v>
          </cell>
          <cell r="G413" t="str">
            <v>KG</v>
          </cell>
          <cell r="H413">
            <v>1</v>
          </cell>
          <cell r="I413">
            <v>1</v>
          </cell>
          <cell r="J413" t="str">
            <v>05 Dinperkim</v>
          </cell>
          <cell r="K413" t="str">
            <v>Penyediaan Peralatan Rumah Tangga</v>
          </cell>
          <cell r="L413">
            <v>0</v>
          </cell>
          <cell r="M413">
            <v>20000000</v>
          </cell>
          <cell r="N413">
            <v>0</v>
          </cell>
          <cell r="O413">
            <v>20000000</v>
          </cell>
        </row>
        <row r="414">
          <cell r="B414" t="str">
            <v>1.04.01.015</v>
          </cell>
          <cell r="C414">
            <v>0</v>
          </cell>
          <cell r="D414">
            <v>1</v>
          </cell>
          <cell r="E414">
            <v>0</v>
          </cell>
          <cell r="F414">
            <v>18</v>
          </cell>
          <cell r="G414" t="str">
            <v>KG</v>
          </cell>
          <cell r="H414">
            <v>1</v>
          </cell>
          <cell r="I414">
            <v>1</v>
          </cell>
          <cell r="J414" t="str">
            <v>05 Dinperkim</v>
          </cell>
          <cell r="K414" t="str">
            <v>Penyediaan Bahan Bacaan dan Peraturan Perundang-Undangan</v>
          </cell>
          <cell r="L414">
            <v>0</v>
          </cell>
          <cell r="M414">
            <v>5000000</v>
          </cell>
          <cell r="N414">
            <v>0</v>
          </cell>
          <cell r="O414">
            <v>5000000</v>
          </cell>
        </row>
        <row r="415">
          <cell r="B415" t="str">
            <v>1.04.01.017</v>
          </cell>
          <cell r="C415">
            <v>0</v>
          </cell>
          <cell r="D415">
            <v>1</v>
          </cell>
          <cell r="E415">
            <v>0</v>
          </cell>
          <cell r="F415">
            <v>18</v>
          </cell>
          <cell r="G415" t="str">
            <v>KG</v>
          </cell>
          <cell r="H415">
            <v>1</v>
          </cell>
          <cell r="I415">
            <v>1</v>
          </cell>
          <cell r="J415" t="str">
            <v>05 Dinperkim</v>
          </cell>
          <cell r="K415" t="str">
            <v>Penyediaan Makanan dan Minuman</v>
          </cell>
          <cell r="L415">
            <v>0</v>
          </cell>
          <cell r="M415">
            <v>20000000</v>
          </cell>
          <cell r="N415">
            <v>0</v>
          </cell>
          <cell r="O415">
            <v>20000000</v>
          </cell>
        </row>
        <row r="416">
          <cell r="B416" t="str">
            <v>1.04.01.018</v>
          </cell>
          <cell r="C416">
            <v>0</v>
          </cell>
          <cell r="D416">
            <v>1</v>
          </cell>
          <cell r="E416">
            <v>0</v>
          </cell>
          <cell r="F416">
            <v>18</v>
          </cell>
          <cell r="G416" t="str">
            <v>KG</v>
          </cell>
          <cell r="H416">
            <v>1</v>
          </cell>
          <cell r="I416">
            <v>1</v>
          </cell>
          <cell r="J416" t="str">
            <v>05 Dinperkim</v>
          </cell>
          <cell r="K416" t="str">
            <v>Rapat-Rapat Koordinasi dan Konsultasi Ke Luar Daerah</v>
          </cell>
          <cell r="L416">
            <v>0</v>
          </cell>
          <cell r="M416">
            <v>50000000</v>
          </cell>
          <cell r="N416">
            <v>0</v>
          </cell>
          <cell r="O416">
            <v>50000000</v>
          </cell>
        </row>
        <row r="417">
          <cell r="B417" t="str">
            <v>1.04.01.020</v>
          </cell>
          <cell r="C417">
            <v>0</v>
          </cell>
          <cell r="D417">
            <v>1</v>
          </cell>
          <cell r="E417">
            <v>0</v>
          </cell>
          <cell r="F417">
            <v>18</v>
          </cell>
          <cell r="G417" t="str">
            <v>KG</v>
          </cell>
          <cell r="H417">
            <v>1</v>
          </cell>
          <cell r="I417">
            <v>1</v>
          </cell>
          <cell r="J417" t="str">
            <v>05 Dinperkim</v>
          </cell>
          <cell r="K417" t="str">
            <v>Rapat-Rapat Koordinasi dan Konsultasi Ke Dalam Daerah</v>
          </cell>
          <cell r="L417">
            <v>0</v>
          </cell>
          <cell r="M417">
            <v>15000000</v>
          </cell>
          <cell r="N417">
            <v>0</v>
          </cell>
          <cell r="O417">
            <v>15000000</v>
          </cell>
        </row>
        <row r="418">
          <cell r="B418" t="str">
            <v>1.04.0200</v>
          </cell>
          <cell r="C418">
            <v>2.373887240356083E-3</v>
          </cell>
          <cell r="D418">
            <v>3.323442136498516E-2</v>
          </cell>
          <cell r="E418">
            <v>0.96439169139465875</v>
          </cell>
          <cell r="F418">
            <v>15</v>
          </cell>
          <cell r="G418" t="str">
            <v>PR</v>
          </cell>
          <cell r="J418" t="str">
            <v>05 Dinperkim</v>
          </cell>
          <cell r="K418" t="str">
            <v>Program Peningkatan Sarana dan Prasarana Aparatur</v>
          </cell>
          <cell r="L418">
            <v>4000000</v>
          </cell>
          <cell r="M418">
            <v>56000000</v>
          </cell>
          <cell r="N418">
            <v>1625000000</v>
          </cell>
          <cell r="O418">
            <v>1685000000</v>
          </cell>
        </row>
        <row r="419">
          <cell r="B419" t="str">
            <v>1.04.02.003</v>
          </cell>
          <cell r="C419">
            <v>0</v>
          </cell>
          <cell r="D419">
            <v>0</v>
          </cell>
          <cell r="E419">
            <v>1</v>
          </cell>
          <cell r="F419">
            <v>18</v>
          </cell>
          <cell r="G419" t="str">
            <v>KG</v>
          </cell>
          <cell r="H419">
            <v>1</v>
          </cell>
          <cell r="J419" t="str">
            <v>05 Dinperkim</v>
          </cell>
          <cell r="K419" t="str">
            <v>Pembangunan Gedung Kantor</v>
          </cell>
          <cell r="L419">
            <v>0</v>
          </cell>
          <cell r="M419">
            <v>0</v>
          </cell>
          <cell r="N419">
            <v>1600000000</v>
          </cell>
          <cell r="O419">
            <v>1600000000</v>
          </cell>
        </row>
        <row r="420">
          <cell r="B420" t="str">
            <v>1.04.02.009</v>
          </cell>
          <cell r="C420">
            <v>0</v>
          </cell>
          <cell r="D420">
            <v>0</v>
          </cell>
          <cell r="E420">
            <v>1</v>
          </cell>
          <cell r="F420">
            <v>18</v>
          </cell>
          <cell r="G420" t="str">
            <v>KG</v>
          </cell>
          <cell r="H420">
            <v>1</v>
          </cell>
          <cell r="I420">
            <v>1</v>
          </cell>
          <cell r="J420" t="str">
            <v>05 Dinperkim</v>
          </cell>
          <cell r="K420" t="str">
            <v>Pengadaan Peralatan Gedung Kantor</v>
          </cell>
          <cell r="L420">
            <v>0</v>
          </cell>
          <cell r="M420">
            <v>0</v>
          </cell>
          <cell r="N420">
            <v>25000000</v>
          </cell>
          <cell r="O420">
            <v>25000000</v>
          </cell>
        </row>
        <row r="421">
          <cell r="B421" t="str">
            <v>1.04.02.019</v>
          </cell>
          <cell r="C421">
            <v>0</v>
          </cell>
          <cell r="D421">
            <v>1</v>
          </cell>
          <cell r="E421">
            <v>0</v>
          </cell>
          <cell r="F421">
            <v>18</v>
          </cell>
          <cell r="G421" t="str">
            <v>KG</v>
          </cell>
          <cell r="H421">
            <v>1</v>
          </cell>
          <cell r="I421">
            <v>1</v>
          </cell>
          <cell r="J421" t="str">
            <v>05 Dinperkim</v>
          </cell>
          <cell r="K421" t="str">
            <v>Pemeliharaan Rutin/Berkala Kendaraan Dinas/Operasional</v>
          </cell>
          <cell r="L421">
            <v>0</v>
          </cell>
          <cell r="M421">
            <v>50000000</v>
          </cell>
          <cell r="N421">
            <v>0</v>
          </cell>
          <cell r="O421">
            <v>50000000</v>
          </cell>
        </row>
        <row r="422">
          <cell r="B422" t="str">
            <v>1.04.02.023</v>
          </cell>
          <cell r="C422">
            <v>0.4</v>
          </cell>
          <cell r="D422">
            <v>0.6</v>
          </cell>
          <cell r="E422">
            <v>0</v>
          </cell>
          <cell r="F422">
            <v>18</v>
          </cell>
          <cell r="G422" t="str">
            <v>KG</v>
          </cell>
          <cell r="H422">
            <v>1</v>
          </cell>
          <cell r="I422">
            <v>1</v>
          </cell>
          <cell r="J422" t="str">
            <v>05 Dinperkim</v>
          </cell>
          <cell r="K422" t="str">
            <v>Pemeliharaan Rutin/Berkala Peralatan Gedung Kantor</v>
          </cell>
          <cell r="L422">
            <v>4000000</v>
          </cell>
          <cell r="M422">
            <v>6000000</v>
          </cell>
          <cell r="N422">
            <v>0</v>
          </cell>
          <cell r="O422">
            <v>10000000</v>
          </cell>
        </row>
        <row r="423">
          <cell r="B423" t="str">
            <v>1.04.0600</v>
          </cell>
          <cell r="C423">
            <v>0.3</v>
          </cell>
          <cell r="D423">
            <v>0.7</v>
          </cell>
          <cell r="E423">
            <v>0</v>
          </cell>
          <cell r="F423">
            <v>15</v>
          </cell>
          <cell r="G423" t="str">
            <v>PR</v>
          </cell>
          <cell r="J423" t="str">
            <v>05 Dinperkim</v>
          </cell>
          <cell r="K423" t="str">
            <v>Program Peningkatan Pengembangan Sistem Pelaporan Capaian Kinerja dan Keuangan</v>
          </cell>
          <cell r="L423">
            <v>24000000</v>
          </cell>
          <cell r="M423">
            <v>56000000</v>
          </cell>
          <cell r="N423">
            <v>0</v>
          </cell>
          <cell r="O423">
            <v>80000000</v>
          </cell>
        </row>
        <row r="424">
          <cell r="B424" t="str">
            <v>1.04.06.001</v>
          </cell>
          <cell r="C424">
            <v>0.4</v>
          </cell>
          <cell r="D424">
            <v>0.6</v>
          </cell>
          <cell r="E424">
            <v>0</v>
          </cell>
          <cell r="F424">
            <v>18</v>
          </cell>
          <cell r="G424" t="str">
            <v>KG</v>
          </cell>
          <cell r="H424">
            <v>1</v>
          </cell>
          <cell r="I424">
            <v>1</v>
          </cell>
          <cell r="J424" t="str">
            <v>05 Dinperkim</v>
          </cell>
          <cell r="K424" t="str">
            <v>Penyusunan Laporan Capaian Kinerja dan Ikhtisar Realisasi Kinerja SKPD</v>
          </cell>
          <cell r="L424">
            <v>2000000</v>
          </cell>
          <cell r="M424">
            <v>3000000</v>
          </cell>
          <cell r="N424">
            <v>0</v>
          </cell>
          <cell r="O424">
            <v>5000000</v>
          </cell>
        </row>
        <row r="425">
          <cell r="B425" t="str">
            <v>1.04.06.007</v>
          </cell>
          <cell r="C425">
            <v>0.4</v>
          </cell>
          <cell r="D425">
            <v>0.6</v>
          </cell>
          <cell r="E425">
            <v>0</v>
          </cell>
          <cell r="F425">
            <v>18</v>
          </cell>
          <cell r="G425" t="str">
            <v>KG</v>
          </cell>
          <cell r="H425">
            <v>1</v>
          </cell>
          <cell r="I425">
            <v>1</v>
          </cell>
          <cell r="J425" t="str">
            <v>05 Dinperkim</v>
          </cell>
          <cell r="K425" t="str">
            <v>Monitoring, Evaluasi dan Pelaporan</v>
          </cell>
          <cell r="L425">
            <v>2000000</v>
          </cell>
          <cell r="M425">
            <v>3000000</v>
          </cell>
          <cell r="N425">
            <v>0</v>
          </cell>
          <cell r="O425">
            <v>5000000</v>
          </cell>
        </row>
        <row r="426">
          <cell r="B426" t="str">
            <v>1.04.06.008</v>
          </cell>
          <cell r="C426">
            <v>0.2857142857142857</v>
          </cell>
          <cell r="D426">
            <v>0.7142857142857143</v>
          </cell>
          <cell r="E426">
            <v>0</v>
          </cell>
          <cell r="F426">
            <v>18</v>
          </cell>
          <cell r="G426" t="str">
            <v>KG</v>
          </cell>
          <cell r="H426">
            <v>1</v>
          </cell>
          <cell r="I426">
            <v>1</v>
          </cell>
          <cell r="J426" t="str">
            <v>05 Dinperkim</v>
          </cell>
          <cell r="K426" t="str">
            <v>Penyusunan Renstra, Renja</v>
          </cell>
          <cell r="L426">
            <v>20000000</v>
          </cell>
          <cell r="M426">
            <v>50000000</v>
          </cell>
          <cell r="N426">
            <v>0</v>
          </cell>
          <cell r="O426">
            <v>70000000</v>
          </cell>
        </row>
        <row r="427">
          <cell r="B427" t="str">
            <v>1.04.1500</v>
          </cell>
          <cell r="C427">
            <v>0.5298571428571428</v>
          </cell>
          <cell r="D427">
            <v>0.47014285714285714</v>
          </cell>
          <cell r="E427">
            <v>0</v>
          </cell>
          <cell r="F427">
            <v>15</v>
          </cell>
          <cell r="G427" t="str">
            <v>PR</v>
          </cell>
          <cell r="J427" t="str">
            <v>05 Dinperkim</v>
          </cell>
          <cell r="K427" t="str">
            <v>Program Pengembangan Perumahan</v>
          </cell>
          <cell r="L427">
            <v>185450000</v>
          </cell>
          <cell r="M427">
            <v>164550000</v>
          </cell>
          <cell r="N427">
            <v>0</v>
          </cell>
          <cell r="O427">
            <v>350000000</v>
          </cell>
        </row>
        <row r="428">
          <cell r="B428" t="str">
            <v>1.04.15.006</v>
          </cell>
          <cell r="C428">
            <v>0.5298571428571428</v>
          </cell>
          <cell r="D428">
            <v>0.47014285714285714</v>
          </cell>
          <cell r="E428">
            <v>0</v>
          </cell>
          <cell r="F428">
            <v>18</v>
          </cell>
          <cell r="G428" t="str">
            <v>KG</v>
          </cell>
          <cell r="J428" t="str">
            <v>05 Dinperkim</v>
          </cell>
          <cell r="K428" t="str">
            <v>Fasilitasi dan Stimulasi Pembangunan Perumahan Masyarakat Kurang Mampu</v>
          </cell>
          <cell r="L428">
            <v>185450000</v>
          </cell>
          <cell r="M428">
            <v>164550000</v>
          </cell>
          <cell r="N428">
            <v>0</v>
          </cell>
          <cell r="O428">
            <v>350000000</v>
          </cell>
        </row>
        <row r="429">
          <cell r="B429" t="str">
            <v>1.04.1800</v>
          </cell>
          <cell r="C429">
            <v>0</v>
          </cell>
          <cell r="D429">
            <v>0</v>
          </cell>
          <cell r="E429">
            <v>1</v>
          </cell>
          <cell r="F429">
            <v>15</v>
          </cell>
          <cell r="G429" t="str">
            <v>PR</v>
          </cell>
          <cell r="J429" t="str">
            <v>05 Dinperkim</v>
          </cell>
          <cell r="K429" t="str">
            <v>Program Pengelolaan Areal Pemakaman</v>
          </cell>
          <cell r="L429">
            <v>0</v>
          </cell>
          <cell r="M429">
            <v>0</v>
          </cell>
          <cell r="N429">
            <v>500000000</v>
          </cell>
          <cell r="O429">
            <v>500000000</v>
          </cell>
        </row>
        <row r="430">
          <cell r="B430" t="str">
            <v>1.04.18.001</v>
          </cell>
          <cell r="C430">
            <v>0</v>
          </cell>
          <cell r="D430">
            <v>0</v>
          </cell>
          <cell r="E430">
            <v>1</v>
          </cell>
          <cell r="F430">
            <v>18</v>
          </cell>
          <cell r="G430" t="str">
            <v>KG</v>
          </cell>
          <cell r="J430" t="str">
            <v>05 Dinperkim</v>
          </cell>
          <cell r="K430" t="str">
            <v>Pembangunan Sarana dan Prasarana Pemakaman</v>
          </cell>
          <cell r="L430">
            <v>0</v>
          </cell>
          <cell r="M430">
            <v>0</v>
          </cell>
          <cell r="N430">
            <v>500000000</v>
          </cell>
          <cell r="O430">
            <v>500000000</v>
          </cell>
        </row>
        <row r="431">
          <cell r="B431" t="str">
            <v>1.04.1900</v>
          </cell>
          <cell r="C431">
            <v>0</v>
          </cell>
          <cell r="D431">
            <v>0</v>
          </cell>
          <cell r="E431">
            <v>1</v>
          </cell>
          <cell r="F431">
            <v>15</v>
          </cell>
          <cell r="G431" t="str">
            <v>PR</v>
          </cell>
          <cell r="J431" t="str">
            <v>05 Dinperkim</v>
          </cell>
          <cell r="K431" t="str">
            <v>Program Pengembangan Perumahan dan Kawasan Permukiman</v>
          </cell>
          <cell r="L431">
            <v>0</v>
          </cell>
          <cell r="M431">
            <v>0</v>
          </cell>
          <cell r="N431">
            <v>46260000000</v>
          </cell>
          <cell r="O431">
            <v>46260000000</v>
          </cell>
        </row>
        <row r="432">
          <cell r="B432" t="str">
            <v>1.04.19.001</v>
          </cell>
          <cell r="C432">
            <v>0</v>
          </cell>
          <cell r="D432">
            <v>0</v>
          </cell>
          <cell r="E432">
            <v>1</v>
          </cell>
          <cell r="F432">
            <v>18</v>
          </cell>
          <cell r="G432" t="str">
            <v>KG</v>
          </cell>
          <cell r="J432" t="str">
            <v>05 Dinperkim</v>
          </cell>
          <cell r="K432" t="str">
            <v>Penataan Lingkungan Permukiman</v>
          </cell>
          <cell r="L432">
            <v>0</v>
          </cell>
          <cell r="M432">
            <v>0</v>
          </cell>
          <cell r="N432">
            <v>4200000000</v>
          </cell>
          <cell r="O432">
            <v>4200000000</v>
          </cell>
        </row>
        <row r="433">
          <cell r="B433" t="str">
            <v>1.04.19.002</v>
          </cell>
          <cell r="C433">
            <v>0</v>
          </cell>
          <cell r="D433">
            <v>0</v>
          </cell>
          <cell r="E433">
            <v>1</v>
          </cell>
          <cell r="F433">
            <v>18</v>
          </cell>
          <cell r="G433" t="str">
            <v>KG</v>
          </cell>
          <cell r="J433" t="str">
            <v>05 Dinperkim</v>
          </cell>
          <cell r="K433" t="str">
            <v>Penataan Lingkungan Permukiman Penduduk Perdesaaan</v>
          </cell>
          <cell r="L433">
            <v>0</v>
          </cell>
          <cell r="M433">
            <v>0</v>
          </cell>
          <cell r="N433">
            <v>42060000000</v>
          </cell>
          <cell r="O433">
            <v>42060000000</v>
          </cell>
        </row>
        <row r="434">
          <cell r="B434" t="str">
            <v>1.04.2000</v>
          </cell>
          <cell r="C434">
            <v>0.27857142857142858</v>
          </cell>
          <cell r="D434">
            <v>0.72142857142857142</v>
          </cell>
          <cell r="E434">
            <v>0</v>
          </cell>
          <cell r="F434">
            <v>15</v>
          </cell>
          <cell r="G434" t="str">
            <v>PR</v>
          </cell>
          <cell r="J434" t="str">
            <v>05 Dinperkim</v>
          </cell>
          <cell r="K434" t="str">
            <v>Program Penataan, Penguasaan, Kepemilikan, Penggunaan dan Pemanfaatan Tanah</v>
          </cell>
          <cell r="L434">
            <v>19500000</v>
          </cell>
          <cell r="M434">
            <v>50500000</v>
          </cell>
          <cell r="N434">
            <v>0</v>
          </cell>
          <cell r="O434">
            <v>70000000</v>
          </cell>
        </row>
        <row r="435">
          <cell r="B435" t="str">
            <v>1.04.20.001</v>
          </cell>
          <cell r="C435">
            <v>0.24</v>
          </cell>
          <cell r="D435">
            <v>0.76</v>
          </cell>
          <cell r="E435">
            <v>0</v>
          </cell>
          <cell r="F435">
            <v>18</v>
          </cell>
          <cell r="G435" t="str">
            <v>KG</v>
          </cell>
          <cell r="J435" t="str">
            <v>05 Dinperkim</v>
          </cell>
          <cell r="K435" t="str">
            <v>Fasilitasi Penataan, Penguasaan, Kepemilikan, Penggunaan dan Pemanfaatan Tanah</v>
          </cell>
          <cell r="L435">
            <v>12000000</v>
          </cell>
          <cell r="M435">
            <v>38000000</v>
          </cell>
          <cell r="N435">
            <v>0</v>
          </cell>
          <cell r="O435">
            <v>50000000</v>
          </cell>
        </row>
        <row r="436">
          <cell r="B436" t="str">
            <v>1.04.20.002</v>
          </cell>
          <cell r="C436">
            <v>0.375</v>
          </cell>
          <cell r="D436">
            <v>0.625</v>
          </cell>
          <cell r="E436">
            <v>0</v>
          </cell>
          <cell r="F436">
            <v>18</v>
          </cell>
          <cell r="G436" t="str">
            <v>KG</v>
          </cell>
          <cell r="J436" t="str">
            <v>05 Dinperkim</v>
          </cell>
          <cell r="K436" t="str">
            <v>Fasilitasi Penyelesaian Permasalahan/Konflik Pertanahan</v>
          </cell>
          <cell r="L436">
            <v>7500000</v>
          </cell>
          <cell r="M436">
            <v>12500000</v>
          </cell>
          <cell r="N436">
            <v>0</v>
          </cell>
          <cell r="O436">
            <v>20000000</v>
          </cell>
        </row>
        <row r="437">
          <cell r="B437" t="str">
            <v>1.0500</v>
          </cell>
          <cell r="C437">
            <v>0.40101742128150442</v>
          </cell>
          <cell r="D437">
            <v>0.34604262356720944</v>
          </cell>
          <cell r="E437">
            <v>0.25293995515128614</v>
          </cell>
          <cell r="F437">
            <v>4</v>
          </cell>
          <cell r="J437" t="str">
            <v>05 Dinperkim</v>
          </cell>
          <cell r="K437" t="str">
            <v>Ketentraman dan Ketertiban Umum serta Perlindungan Masyarakat</v>
          </cell>
          <cell r="L437">
            <v>5149265000</v>
          </cell>
          <cell r="M437">
            <v>4443361000</v>
          </cell>
          <cell r="N437">
            <v>3247876000</v>
          </cell>
          <cell r="O437">
            <v>12840502000</v>
          </cell>
        </row>
        <row r="438">
          <cell r="B438" t="str">
            <v>1.05.00</v>
          </cell>
          <cell r="C438">
            <v>0.5499924884644275</v>
          </cell>
          <cell r="D438">
            <v>0.41827105912651574</v>
          </cell>
          <cell r="E438">
            <v>3.1736452409056766E-2</v>
          </cell>
          <cell r="F438">
            <v>12</v>
          </cell>
          <cell r="G438" t="str">
            <v>OPD</v>
          </cell>
          <cell r="J438" t="str">
            <v>06 Satpol PP</v>
          </cell>
          <cell r="K438" t="str">
            <v>SATUAN POLISI PAMONG PRAJA</v>
          </cell>
          <cell r="L438">
            <v>2562690000</v>
          </cell>
          <cell r="M438">
            <v>1948934000</v>
          </cell>
          <cell r="N438">
            <v>147876000</v>
          </cell>
          <cell r="O438">
            <v>4659500000</v>
          </cell>
        </row>
        <row r="439">
          <cell r="B439" t="str">
            <v>1.05.0100</v>
          </cell>
          <cell r="C439">
            <v>0.44978354978354979</v>
          </cell>
          <cell r="D439">
            <v>0.51233766233766231</v>
          </cell>
          <cell r="E439">
            <v>3.787878787878788E-2</v>
          </cell>
          <cell r="F439">
            <v>15</v>
          </cell>
          <cell r="G439" t="str">
            <v>PR</v>
          </cell>
          <cell r="J439" t="str">
            <v>06 Satpol PP</v>
          </cell>
          <cell r="K439" t="str">
            <v>Program Pelayanan Administrasi Perkantoran</v>
          </cell>
          <cell r="L439">
            <v>311700000</v>
          </cell>
          <cell r="M439">
            <v>355050000</v>
          </cell>
          <cell r="N439">
            <v>26250000</v>
          </cell>
          <cell r="O439">
            <v>693000000</v>
          </cell>
        </row>
        <row r="440">
          <cell r="B440" t="str">
            <v>1.05.01.001</v>
          </cell>
          <cell r="C440">
            <v>0</v>
          </cell>
          <cell r="D440">
            <v>1</v>
          </cell>
          <cell r="E440">
            <v>0</v>
          </cell>
          <cell r="F440">
            <v>18</v>
          </cell>
          <cell r="G440" t="str">
            <v>KG</v>
          </cell>
          <cell r="H440">
            <v>1</v>
          </cell>
          <cell r="I440">
            <v>1</v>
          </cell>
          <cell r="J440" t="str">
            <v>06 Satpol PP</v>
          </cell>
          <cell r="K440" t="str">
            <v>Penyediaan Jasa Surat Menyurat</v>
          </cell>
          <cell r="L440">
            <v>0</v>
          </cell>
          <cell r="M440">
            <v>10000000</v>
          </cell>
          <cell r="N440">
            <v>0</v>
          </cell>
          <cell r="O440">
            <v>10000000</v>
          </cell>
        </row>
        <row r="441">
          <cell r="B441" t="str">
            <v>1.05.01.002</v>
          </cell>
          <cell r="C441">
            <v>0</v>
          </cell>
          <cell r="D441">
            <v>1</v>
          </cell>
          <cell r="E441">
            <v>0</v>
          </cell>
          <cell r="F441">
            <v>18</v>
          </cell>
          <cell r="G441" t="str">
            <v>KG</v>
          </cell>
          <cell r="H441">
            <v>1</v>
          </cell>
          <cell r="I441">
            <v>1</v>
          </cell>
          <cell r="J441" t="str">
            <v>06 Satpol PP</v>
          </cell>
          <cell r="K441" t="str">
            <v>Penyediaan Jasa Komunikasi, Sumber Daya Air dan Listrik</v>
          </cell>
          <cell r="L441">
            <v>0</v>
          </cell>
          <cell r="M441">
            <v>98000000</v>
          </cell>
          <cell r="N441">
            <v>0</v>
          </cell>
          <cell r="O441">
            <v>98000000</v>
          </cell>
        </row>
        <row r="442">
          <cell r="B442" t="str">
            <v>1.05.01.007</v>
          </cell>
          <cell r="C442">
            <v>0.996</v>
          </cell>
          <cell r="D442">
            <v>4.0000000000000001E-3</v>
          </cell>
          <cell r="E442">
            <v>0</v>
          </cell>
          <cell r="F442">
            <v>18</v>
          </cell>
          <cell r="G442" t="str">
            <v>KG</v>
          </cell>
          <cell r="H442">
            <v>1</v>
          </cell>
          <cell r="I442">
            <v>1</v>
          </cell>
          <cell r="J442" t="str">
            <v>06 Satpol PP</v>
          </cell>
          <cell r="K442" t="str">
            <v>Penyediaan Jasa Administrasi Keuangan</v>
          </cell>
          <cell r="L442">
            <v>149400000</v>
          </cell>
          <cell r="M442">
            <v>600000</v>
          </cell>
          <cell r="N442">
            <v>0</v>
          </cell>
          <cell r="O442">
            <v>150000000</v>
          </cell>
        </row>
        <row r="443">
          <cell r="B443" t="str">
            <v>1.05.01.009</v>
          </cell>
          <cell r="C443">
            <v>0</v>
          </cell>
          <cell r="D443">
            <v>1</v>
          </cell>
          <cell r="E443">
            <v>0</v>
          </cell>
          <cell r="F443">
            <v>18</v>
          </cell>
          <cell r="G443" t="str">
            <v>KG</v>
          </cell>
          <cell r="H443">
            <v>1</v>
          </cell>
          <cell r="I443">
            <v>1</v>
          </cell>
          <cell r="J443" t="str">
            <v>06 Satpol PP</v>
          </cell>
          <cell r="K443" t="str">
            <v>Penyediaan Jasa Perbaikan Peralatan Kerja</v>
          </cell>
          <cell r="L443">
            <v>0</v>
          </cell>
          <cell r="M443">
            <v>30000000</v>
          </cell>
          <cell r="N443">
            <v>0</v>
          </cell>
          <cell r="O443">
            <v>30000000</v>
          </cell>
        </row>
        <row r="444">
          <cell r="B444" t="str">
            <v>1.05.01.010</v>
          </cell>
          <cell r="C444">
            <v>0</v>
          </cell>
          <cell r="D444">
            <v>1</v>
          </cell>
          <cell r="E444">
            <v>0</v>
          </cell>
          <cell r="F444">
            <v>18</v>
          </cell>
          <cell r="G444" t="str">
            <v>KG</v>
          </cell>
          <cell r="H444">
            <v>1</v>
          </cell>
          <cell r="I444">
            <v>1</v>
          </cell>
          <cell r="J444" t="str">
            <v>06 Satpol PP</v>
          </cell>
          <cell r="K444" t="str">
            <v>Penyediaan Alat Tulis Kantor</v>
          </cell>
          <cell r="L444">
            <v>0</v>
          </cell>
          <cell r="M444">
            <v>20000000</v>
          </cell>
          <cell r="N444">
            <v>0</v>
          </cell>
          <cell r="O444">
            <v>20000000</v>
          </cell>
        </row>
        <row r="445">
          <cell r="B445" t="str">
            <v>1.05.01.011</v>
          </cell>
          <cell r="C445">
            <v>0</v>
          </cell>
          <cell r="D445">
            <v>1</v>
          </cell>
          <cell r="E445">
            <v>0</v>
          </cell>
          <cell r="F445">
            <v>18</v>
          </cell>
          <cell r="G445" t="str">
            <v>KG</v>
          </cell>
          <cell r="H445">
            <v>1</v>
          </cell>
          <cell r="I445">
            <v>1</v>
          </cell>
          <cell r="J445" t="str">
            <v>06 Satpol PP</v>
          </cell>
          <cell r="K445" t="str">
            <v>Penyediaan Barang Cetakan dan Penggandaan</v>
          </cell>
          <cell r="L445">
            <v>0</v>
          </cell>
          <cell r="M445">
            <v>15000000</v>
          </cell>
          <cell r="N445">
            <v>0</v>
          </cell>
          <cell r="O445">
            <v>15000000</v>
          </cell>
        </row>
        <row r="446">
          <cell r="B446" t="str">
            <v>1.05.01.012</v>
          </cell>
          <cell r="C446">
            <v>0</v>
          </cell>
          <cell r="D446">
            <v>1</v>
          </cell>
          <cell r="E446">
            <v>0</v>
          </cell>
          <cell r="F446">
            <v>18</v>
          </cell>
          <cell r="G446" t="str">
            <v>KG</v>
          </cell>
          <cell r="H446">
            <v>1</v>
          </cell>
          <cell r="I446">
            <v>1</v>
          </cell>
          <cell r="J446" t="str">
            <v>06 Satpol PP</v>
          </cell>
          <cell r="K446" t="str">
            <v>Penyediaan Komponen Instalasi Listrik/Penerangan Bangunan Kantor</v>
          </cell>
          <cell r="L446">
            <v>0</v>
          </cell>
          <cell r="M446">
            <v>25000000</v>
          </cell>
          <cell r="N446">
            <v>0</v>
          </cell>
          <cell r="O446">
            <v>25000000</v>
          </cell>
        </row>
        <row r="447">
          <cell r="B447" t="str">
            <v>1.05.01.013</v>
          </cell>
          <cell r="C447">
            <v>0</v>
          </cell>
          <cell r="D447">
            <v>0.3775</v>
          </cell>
          <cell r="E447">
            <v>0.62250000000000005</v>
          </cell>
          <cell r="F447">
            <v>18</v>
          </cell>
          <cell r="G447" t="str">
            <v>KG</v>
          </cell>
          <cell r="H447">
            <v>1</v>
          </cell>
          <cell r="I447">
            <v>1</v>
          </cell>
          <cell r="J447" t="str">
            <v>06 Satpol PP</v>
          </cell>
          <cell r="K447" t="str">
            <v>Penyediaan Peralatan dan Perlengkapan Kantor</v>
          </cell>
          <cell r="L447">
            <v>0</v>
          </cell>
          <cell r="M447">
            <v>15100000</v>
          </cell>
          <cell r="N447">
            <v>24900000</v>
          </cell>
          <cell r="O447">
            <v>40000000</v>
          </cell>
        </row>
        <row r="448">
          <cell r="B448" t="str">
            <v>1.05.01.014</v>
          </cell>
          <cell r="C448">
            <v>0</v>
          </cell>
          <cell r="D448">
            <v>0.9325</v>
          </cell>
          <cell r="E448">
            <v>6.7500000000000004E-2</v>
          </cell>
          <cell r="F448">
            <v>18</v>
          </cell>
          <cell r="G448" t="str">
            <v>KG</v>
          </cell>
          <cell r="H448">
            <v>1</v>
          </cell>
          <cell r="I448">
            <v>1</v>
          </cell>
          <cell r="J448" t="str">
            <v>06 Satpol PP</v>
          </cell>
          <cell r="K448" t="str">
            <v>Penyediaan Peralatan Rumah Tangga</v>
          </cell>
          <cell r="L448">
            <v>0</v>
          </cell>
          <cell r="M448">
            <v>18650000</v>
          </cell>
          <cell r="N448">
            <v>1350000</v>
          </cell>
          <cell r="O448">
            <v>20000000</v>
          </cell>
        </row>
        <row r="449">
          <cell r="B449" t="str">
            <v>1.05.01.015</v>
          </cell>
          <cell r="C449">
            <v>0</v>
          </cell>
          <cell r="D449">
            <v>1</v>
          </cell>
          <cell r="E449">
            <v>0</v>
          </cell>
          <cell r="F449">
            <v>18</v>
          </cell>
          <cell r="G449" t="str">
            <v>KG</v>
          </cell>
          <cell r="H449">
            <v>1</v>
          </cell>
          <cell r="I449">
            <v>1</v>
          </cell>
          <cell r="J449" t="str">
            <v>06 Satpol PP</v>
          </cell>
          <cell r="K449" t="str">
            <v>Penyediaan Bahan Bacaan dan Peraturan Perundang-Undangan</v>
          </cell>
          <cell r="L449">
            <v>0</v>
          </cell>
          <cell r="M449">
            <v>5000000</v>
          </cell>
          <cell r="N449">
            <v>0</v>
          </cell>
          <cell r="O449">
            <v>5000000</v>
          </cell>
        </row>
        <row r="450">
          <cell r="B450" t="str">
            <v>1.05.01.017</v>
          </cell>
          <cell r="C450">
            <v>0</v>
          </cell>
          <cell r="D450">
            <v>1</v>
          </cell>
          <cell r="E450">
            <v>0</v>
          </cell>
          <cell r="F450">
            <v>18</v>
          </cell>
          <cell r="G450" t="str">
            <v>KG</v>
          </cell>
          <cell r="H450">
            <v>1</v>
          </cell>
          <cell r="I450">
            <v>1</v>
          </cell>
          <cell r="J450" t="str">
            <v>06 Satpol PP</v>
          </cell>
          <cell r="K450" t="str">
            <v>Penyediaan Makanan dan Minuman</v>
          </cell>
          <cell r="L450">
            <v>0</v>
          </cell>
          <cell r="M450">
            <v>20000000</v>
          </cell>
          <cell r="N450">
            <v>0</v>
          </cell>
          <cell r="O450">
            <v>20000000</v>
          </cell>
        </row>
        <row r="451">
          <cell r="B451" t="str">
            <v>1.05.01.018</v>
          </cell>
          <cell r="C451">
            <v>0</v>
          </cell>
          <cell r="D451">
            <v>1</v>
          </cell>
          <cell r="E451">
            <v>0</v>
          </cell>
          <cell r="F451">
            <v>18</v>
          </cell>
          <cell r="G451" t="str">
            <v>KG</v>
          </cell>
          <cell r="H451">
            <v>1</v>
          </cell>
          <cell r="I451">
            <v>1</v>
          </cell>
          <cell r="J451" t="str">
            <v>06 Satpol PP</v>
          </cell>
          <cell r="K451" t="str">
            <v>Rapat-Rapat Koordinasi dan Konsultasi Ke Luar Daerah</v>
          </cell>
          <cell r="L451">
            <v>0</v>
          </cell>
          <cell r="M451">
            <v>80000000</v>
          </cell>
          <cell r="N451">
            <v>0</v>
          </cell>
          <cell r="O451">
            <v>80000000</v>
          </cell>
        </row>
        <row r="452">
          <cell r="B452" t="str">
            <v>1.05.01.019</v>
          </cell>
          <cell r="C452">
            <v>0.95470588235294118</v>
          </cell>
          <cell r="D452">
            <v>4.5294117647058825E-2</v>
          </cell>
          <cell r="E452">
            <v>0</v>
          </cell>
          <cell r="F452">
            <v>18</v>
          </cell>
          <cell r="G452" t="str">
            <v>KG</v>
          </cell>
          <cell r="H452">
            <v>1</v>
          </cell>
          <cell r="I452">
            <v>1</v>
          </cell>
          <cell r="J452" t="str">
            <v>06 Satpol PP</v>
          </cell>
          <cell r="K452" t="str">
            <v>Penyediaan Jasa Administrasi Kantor/Kebersihan</v>
          </cell>
          <cell r="L452">
            <v>162300000</v>
          </cell>
          <cell r="M452">
            <v>7700000</v>
          </cell>
          <cell r="N452">
            <v>0</v>
          </cell>
          <cell r="O452">
            <v>170000000</v>
          </cell>
        </row>
        <row r="453">
          <cell r="B453" t="str">
            <v>1.05.01.020</v>
          </cell>
          <cell r="C453">
            <v>0</v>
          </cell>
          <cell r="D453">
            <v>1</v>
          </cell>
          <cell r="E453">
            <v>0</v>
          </cell>
          <cell r="F453">
            <v>18</v>
          </cell>
          <cell r="G453" t="str">
            <v>KG</v>
          </cell>
          <cell r="H453">
            <v>1</v>
          </cell>
          <cell r="I453">
            <v>1</v>
          </cell>
          <cell r="J453" t="str">
            <v>06 Satpol PP</v>
          </cell>
          <cell r="K453" t="str">
            <v>Rapat-rapat koordinasi dan konsultasi dalam daerah</v>
          </cell>
          <cell r="L453">
            <v>0</v>
          </cell>
          <cell r="M453">
            <v>10000000</v>
          </cell>
          <cell r="N453">
            <v>0</v>
          </cell>
          <cell r="O453">
            <v>10000000</v>
          </cell>
        </row>
        <row r="454">
          <cell r="B454" t="str">
            <v>1.05.0200</v>
          </cell>
          <cell r="C454">
            <v>5.8620689655172413E-2</v>
          </cell>
          <cell r="D454">
            <v>0.59793103448275864</v>
          </cell>
          <cell r="E454">
            <v>0.34344827586206894</v>
          </cell>
          <cell r="F454">
            <v>15</v>
          </cell>
          <cell r="G454" t="str">
            <v>PR</v>
          </cell>
          <cell r="J454" t="str">
            <v>06 Satpol PP</v>
          </cell>
          <cell r="K454" t="str">
            <v>Program Peningkatan Sarana dan Prasarana Aparatur</v>
          </cell>
          <cell r="L454">
            <v>8500000</v>
          </cell>
          <cell r="M454">
            <v>86700000</v>
          </cell>
          <cell r="N454">
            <v>49800000</v>
          </cell>
          <cell r="O454">
            <v>145000000</v>
          </cell>
        </row>
        <row r="455">
          <cell r="B455" t="str">
            <v>1.05.02.014</v>
          </cell>
          <cell r="C455">
            <v>0</v>
          </cell>
          <cell r="D455">
            <v>4.0000000000000001E-3</v>
          </cell>
          <cell r="E455">
            <v>0.996</v>
          </cell>
          <cell r="F455">
            <v>18</v>
          </cell>
          <cell r="G455" t="str">
            <v>KG</v>
          </cell>
          <cell r="H455">
            <v>1</v>
          </cell>
          <cell r="I455">
            <v>1</v>
          </cell>
          <cell r="J455" t="str">
            <v>06 Satpol PP</v>
          </cell>
          <cell r="K455" t="str">
            <v>Pengadaan perlengkapan dan peralatan  kantor dan rumah tangga</v>
          </cell>
          <cell r="L455">
            <v>0</v>
          </cell>
          <cell r="M455">
            <v>200000</v>
          </cell>
          <cell r="N455">
            <v>49800000</v>
          </cell>
          <cell r="O455">
            <v>50000000</v>
          </cell>
        </row>
        <row r="456">
          <cell r="B456" t="str">
            <v>1.05.02.019</v>
          </cell>
          <cell r="C456">
            <v>0.24285714285714285</v>
          </cell>
          <cell r="D456">
            <v>0.75714285714285712</v>
          </cell>
          <cell r="E456">
            <v>0</v>
          </cell>
          <cell r="F456">
            <v>18</v>
          </cell>
          <cell r="G456" t="str">
            <v>KG</v>
          </cell>
          <cell r="H456">
            <v>1</v>
          </cell>
          <cell r="I456">
            <v>1</v>
          </cell>
          <cell r="J456" t="str">
            <v>06 Satpol PP</v>
          </cell>
          <cell r="K456" t="str">
            <v>Pemeliharaan Rutin/Berkala Gedung Kantor</v>
          </cell>
          <cell r="L456">
            <v>8500000</v>
          </cell>
          <cell r="M456">
            <v>26500000</v>
          </cell>
          <cell r="N456">
            <v>0</v>
          </cell>
          <cell r="O456">
            <v>35000000</v>
          </cell>
        </row>
        <row r="457">
          <cell r="B457" t="str">
            <v>1.05.02.021</v>
          </cell>
          <cell r="C457">
            <v>0</v>
          </cell>
          <cell r="D457">
            <v>1</v>
          </cell>
          <cell r="E457">
            <v>0</v>
          </cell>
          <cell r="F457">
            <v>18</v>
          </cell>
          <cell r="G457" t="str">
            <v>KG</v>
          </cell>
          <cell r="H457">
            <v>1</v>
          </cell>
          <cell r="I457">
            <v>1</v>
          </cell>
          <cell r="J457" t="str">
            <v>06 Satpol PP</v>
          </cell>
          <cell r="K457" t="str">
            <v>Pemeliharaan Rutin/Berkala Kendaraan Dinas/Operasional</v>
          </cell>
          <cell r="L457">
            <v>0</v>
          </cell>
          <cell r="M457">
            <v>50000000</v>
          </cell>
          <cell r="N457">
            <v>0</v>
          </cell>
          <cell r="O457">
            <v>50000000</v>
          </cell>
        </row>
        <row r="458">
          <cell r="B458" t="str">
            <v>1.05.02.029</v>
          </cell>
          <cell r="C458">
            <v>0</v>
          </cell>
          <cell r="D458">
            <v>1</v>
          </cell>
          <cell r="E458">
            <v>0</v>
          </cell>
          <cell r="F458">
            <v>18</v>
          </cell>
          <cell r="G458" t="str">
            <v>KG</v>
          </cell>
          <cell r="H458">
            <v>1</v>
          </cell>
          <cell r="I458">
            <v>1</v>
          </cell>
          <cell r="J458" t="str">
            <v>06 Satpol PP</v>
          </cell>
          <cell r="K458" t="str">
            <v>Pemeliharaan rutin/berkala perlengkapan dan peralatan kantor dan rumah tangga</v>
          </cell>
          <cell r="L458">
            <v>0</v>
          </cell>
          <cell r="M458">
            <v>10000000</v>
          </cell>
          <cell r="N458">
            <v>0</v>
          </cell>
          <cell r="O458">
            <v>10000000</v>
          </cell>
        </row>
        <row r="459">
          <cell r="B459" t="str">
            <v>1.05.0300</v>
          </cell>
          <cell r="C459">
            <v>2.1785714285714287E-2</v>
          </cell>
          <cell r="D459">
            <v>0.9782142857142857</v>
          </cell>
          <cell r="E459">
            <v>0</v>
          </cell>
          <cell r="F459">
            <v>15</v>
          </cell>
          <cell r="G459" t="str">
            <v>PR</v>
          </cell>
          <cell r="J459" t="str">
            <v>06 Satpol PP</v>
          </cell>
          <cell r="K459" t="str">
            <v>Program Peningkatan Disiplin Aparatur</v>
          </cell>
          <cell r="L459">
            <v>3050000</v>
          </cell>
          <cell r="M459">
            <v>136950000</v>
          </cell>
          <cell r="N459">
            <v>0</v>
          </cell>
          <cell r="O459">
            <v>140000000</v>
          </cell>
        </row>
        <row r="460">
          <cell r="B460" t="str">
            <v>1.05.03.003</v>
          </cell>
          <cell r="C460">
            <v>2.1785714285714287E-2</v>
          </cell>
          <cell r="D460">
            <v>0.9782142857142857</v>
          </cell>
          <cell r="E460">
            <v>0</v>
          </cell>
          <cell r="F460">
            <v>18</v>
          </cell>
          <cell r="G460" t="str">
            <v>KG</v>
          </cell>
          <cell r="H460">
            <v>1</v>
          </cell>
          <cell r="I460">
            <v>1</v>
          </cell>
          <cell r="J460" t="str">
            <v>06 Satpol PP</v>
          </cell>
          <cell r="K460" t="str">
            <v>Pengadaan Pakaian Kerja Lapangan</v>
          </cell>
          <cell r="L460">
            <v>3050000</v>
          </cell>
          <cell r="M460">
            <v>136950000</v>
          </cell>
          <cell r="N460">
            <v>0</v>
          </cell>
          <cell r="O460">
            <v>140000000</v>
          </cell>
        </row>
        <row r="461">
          <cell r="B461" t="str">
            <v>1.05.0500</v>
          </cell>
          <cell r="C461">
            <v>0.22864864864864864</v>
          </cell>
          <cell r="D461">
            <v>0.77135135135135136</v>
          </cell>
          <cell r="E461">
            <v>0</v>
          </cell>
          <cell r="F461">
            <v>15</v>
          </cell>
          <cell r="G461" t="str">
            <v>PR</v>
          </cell>
          <cell r="J461" t="str">
            <v>06 Satpol PP</v>
          </cell>
          <cell r="K461" t="str">
            <v>Program Peningkatan Kapasitas Sumber Daya Aparatur</v>
          </cell>
          <cell r="L461">
            <v>42300000</v>
          </cell>
          <cell r="M461">
            <v>142700000</v>
          </cell>
          <cell r="N461">
            <v>0</v>
          </cell>
          <cell r="O461">
            <v>185000000</v>
          </cell>
        </row>
        <row r="462">
          <cell r="B462" t="str">
            <v>1.05.05.005</v>
          </cell>
          <cell r="C462">
            <v>0.46200000000000002</v>
          </cell>
          <cell r="D462">
            <v>0.53800000000000003</v>
          </cell>
          <cell r="E462">
            <v>0</v>
          </cell>
          <cell r="F462">
            <v>18</v>
          </cell>
          <cell r="G462" t="str">
            <v>KG</v>
          </cell>
          <cell r="H462">
            <v>1</v>
          </cell>
          <cell r="J462" t="str">
            <v>06 Satpol PP</v>
          </cell>
          <cell r="K462" t="str">
            <v>Pelatihan Penanganan Pelanggaran Peraturan Daerah</v>
          </cell>
          <cell r="L462">
            <v>23100000</v>
          </cell>
          <cell r="M462">
            <v>26900000</v>
          </cell>
          <cell r="N462">
            <v>0</v>
          </cell>
          <cell r="O462">
            <v>50000000</v>
          </cell>
        </row>
        <row r="463">
          <cell r="B463" t="str">
            <v>1.05.05.007</v>
          </cell>
          <cell r="C463">
            <v>0.44571428571428573</v>
          </cell>
          <cell r="D463">
            <v>0.55428571428571427</v>
          </cell>
          <cell r="E463">
            <v>0</v>
          </cell>
          <cell r="F463">
            <v>18</v>
          </cell>
          <cell r="G463" t="str">
            <v>KG</v>
          </cell>
          <cell r="H463">
            <v>1</v>
          </cell>
          <cell r="J463" t="str">
            <v>06 Satpol PP</v>
          </cell>
          <cell r="K463" t="str">
            <v>Bimbingan Pelatihan Pengamanan</v>
          </cell>
          <cell r="L463">
            <v>15600000</v>
          </cell>
          <cell r="M463">
            <v>19400000</v>
          </cell>
          <cell r="N463">
            <v>0</v>
          </cell>
          <cell r="O463">
            <v>35000000</v>
          </cell>
        </row>
        <row r="464">
          <cell r="B464" t="str">
            <v>1.05.05.008</v>
          </cell>
          <cell r="C464">
            <v>3.5999999999999997E-2</v>
          </cell>
          <cell r="D464">
            <v>0.96399999999999997</v>
          </cell>
          <cell r="E464">
            <v>0</v>
          </cell>
          <cell r="F464">
            <v>18</v>
          </cell>
          <cell r="G464" t="str">
            <v>KG</v>
          </cell>
          <cell r="H464">
            <v>1</v>
          </cell>
          <cell r="J464" t="str">
            <v>06 Satpol PP</v>
          </cell>
          <cell r="K464" t="str">
            <v>Fasilitasi Penyelenggaraan Gelar Pasukan Tingkat Provinsi dan Jambore Trantibum</v>
          </cell>
          <cell r="L464">
            <v>3600000</v>
          </cell>
          <cell r="M464">
            <v>96400000</v>
          </cell>
          <cell r="N464">
            <v>0</v>
          </cell>
          <cell r="O464">
            <v>100000000</v>
          </cell>
        </row>
        <row r="465">
          <cell r="B465" t="str">
            <v>1.05.0600</v>
          </cell>
          <cell r="C465">
            <v>0.80500000000000005</v>
          </cell>
          <cell r="D465">
            <v>0.19500000000000001</v>
          </cell>
          <cell r="E465">
            <v>0</v>
          </cell>
          <cell r="F465">
            <v>15</v>
          </cell>
          <cell r="G465" t="str">
            <v>PR</v>
          </cell>
          <cell r="J465" t="str">
            <v>06 Satpol PP</v>
          </cell>
          <cell r="K465" t="str">
            <v>Program Peningkatan Pengembangan Sistem Pelaporan Capaian Kinerja dan Keuangan</v>
          </cell>
          <cell r="L465">
            <v>16100000</v>
          </cell>
          <cell r="M465">
            <v>3900000</v>
          </cell>
          <cell r="N465">
            <v>0</v>
          </cell>
          <cell r="O465">
            <v>20000000</v>
          </cell>
        </row>
        <row r="466">
          <cell r="B466" t="str">
            <v>1.05.06.009</v>
          </cell>
          <cell r="C466">
            <v>0.80500000000000005</v>
          </cell>
          <cell r="D466">
            <v>0.19500000000000001</v>
          </cell>
          <cell r="E466">
            <v>0</v>
          </cell>
          <cell r="F466">
            <v>18</v>
          </cell>
          <cell r="G466" t="str">
            <v>KG</v>
          </cell>
          <cell r="H466">
            <v>1</v>
          </cell>
          <cell r="I466">
            <v>1</v>
          </cell>
          <cell r="J466" t="str">
            <v>06 Satpol PP</v>
          </cell>
          <cell r="K466" t="str">
            <v>Penyusunan Renja ,Renstra</v>
          </cell>
          <cell r="L466">
            <v>16100000</v>
          </cell>
          <cell r="M466">
            <v>3900000</v>
          </cell>
          <cell r="N466">
            <v>0</v>
          </cell>
          <cell r="O466">
            <v>20000000</v>
          </cell>
        </row>
        <row r="467">
          <cell r="B467" t="str">
            <v>1.05.1600</v>
          </cell>
          <cell r="C467">
            <v>0.82514473684210521</v>
          </cell>
          <cell r="D467">
            <v>0.14393421052631578</v>
          </cell>
          <cell r="E467">
            <v>3.0921052631578946E-2</v>
          </cell>
          <cell r="F467">
            <v>15</v>
          </cell>
          <cell r="G467" t="str">
            <v>PR</v>
          </cell>
          <cell r="J467" t="str">
            <v>06 Satpol PP</v>
          </cell>
          <cell r="K467" t="str">
            <v>Program Pemeliharaan Kantrantibmas dan Pencegahan Tindak Kriminal</v>
          </cell>
          <cell r="L467">
            <v>313555000</v>
          </cell>
          <cell r="M467">
            <v>54695000</v>
          </cell>
          <cell r="N467">
            <v>11750000</v>
          </cell>
          <cell r="O467">
            <v>380000000</v>
          </cell>
        </row>
        <row r="468">
          <cell r="B468" t="str">
            <v>1.05.16.006</v>
          </cell>
          <cell r="C468">
            <v>0.86618181818181816</v>
          </cell>
          <cell r="D468">
            <v>0.10654545454545454</v>
          </cell>
          <cell r="E468">
            <v>2.7272727272727271E-2</v>
          </cell>
          <cell r="F468">
            <v>18</v>
          </cell>
          <cell r="G468" t="str">
            <v>KG</v>
          </cell>
          <cell r="J468" t="str">
            <v>06 Satpol PP</v>
          </cell>
          <cell r="K468" t="str">
            <v>Peningkatan kerjasama dan koordinasi aparat PAM terkait</v>
          </cell>
          <cell r="L468">
            <v>95280000</v>
          </cell>
          <cell r="M468">
            <v>11720000</v>
          </cell>
          <cell r="N468">
            <v>3000000</v>
          </cell>
          <cell r="O468">
            <v>110000000</v>
          </cell>
        </row>
        <row r="469">
          <cell r="B469" t="str">
            <v>1.05.16.014</v>
          </cell>
          <cell r="C469">
            <v>0.29821428571428571</v>
          </cell>
          <cell r="D469">
            <v>0.57678571428571423</v>
          </cell>
          <cell r="E469">
            <v>0.125</v>
          </cell>
          <cell r="F469">
            <v>18</v>
          </cell>
          <cell r="G469" t="str">
            <v>KG</v>
          </cell>
          <cell r="J469" t="str">
            <v>06 Satpol PP</v>
          </cell>
          <cell r="K469" t="str">
            <v>Pengembangan Sistem Informasi Pemeliharaan Kantrantibmas</v>
          </cell>
          <cell r="L469">
            <v>20875000</v>
          </cell>
          <cell r="M469">
            <v>40375000</v>
          </cell>
          <cell r="N469">
            <v>8750000</v>
          </cell>
          <cell r="O469">
            <v>70000000</v>
          </cell>
        </row>
        <row r="470">
          <cell r="B470" t="str">
            <v>1.05.16.016</v>
          </cell>
          <cell r="C470">
            <v>0.98699999999999999</v>
          </cell>
          <cell r="D470">
            <v>1.2999999999999999E-2</v>
          </cell>
          <cell r="E470">
            <v>0</v>
          </cell>
          <cell r="F470">
            <v>18</v>
          </cell>
          <cell r="G470" t="str">
            <v>KG</v>
          </cell>
          <cell r="J470" t="str">
            <v>06 Satpol PP</v>
          </cell>
          <cell r="K470" t="str">
            <v>Fasilitasi Pemeliharaan Keamanan dan Ketertiban Umum</v>
          </cell>
          <cell r="L470">
            <v>197400000</v>
          </cell>
          <cell r="M470">
            <v>2600000</v>
          </cell>
          <cell r="N470">
            <v>0</v>
          </cell>
          <cell r="O470">
            <v>200000000</v>
          </cell>
        </row>
        <row r="471">
          <cell r="B471" t="str">
            <v>1.05.1900</v>
          </cell>
          <cell r="C471">
            <v>0.49469022017409114</v>
          </cell>
          <cell r="D471">
            <v>0.49783410138248846</v>
          </cell>
          <cell r="E471">
            <v>7.4756784434203789E-3</v>
          </cell>
          <cell r="F471">
            <v>15</v>
          </cell>
          <cell r="G471" t="str">
            <v>PR</v>
          </cell>
          <cell r="J471" t="str">
            <v>06 Satpol PP</v>
          </cell>
          <cell r="K471" t="str">
            <v>Program Pemberdayaan Masyarakat Untuk Menjaga Ketertiban dan Keamanan</v>
          </cell>
          <cell r="L471">
            <v>483065000</v>
          </cell>
          <cell r="M471">
            <v>486135000</v>
          </cell>
          <cell r="N471">
            <v>7300000</v>
          </cell>
          <cell r="O471">
            <v>976500000</v>
          </cell>
        </row>
        <row r="472">
          <cell r="B472" t="str">
            <v>1.05.19.002</v>
          </cell>
          <cell r="C472">
            <v>0</v>
          </cell>
          <cell r="D472">
            <v>1</v>
          </cell>
          <cell r="E472">
            <v>0</v>
          </cell>
          <cell r="F472">
            <v>18</v>
          </cell>
          <cell r="G472" t="str">
            <v>KG</v>
          </cell>
          <cell r="J472" t="str">
            <v>06 Satpol PP</v>
          </cell>
          <cell r="K472" t="str">
            <v>Pengiriman anggota Hansip/Linmas ke Diklat ketrampilan di Provinsi</v>
          </cell>
          <cell r="L472">
            <v>0</v>
          </cell>
          <cell r="M472">
            <v>40500000</v>
          </cell>
          <cell r="N472">
            <v>0</v>
          </cell>
          <cell r="O472">
            <v>40500000</v>
          </cell>
        </row>
        <row r="473">
          <cell r="B473" t="str">
            <v>1.05.19.004</v>
          </cell>
          <cell r="C473">
            <v>7.1999999999999995E-2</v>
          </cell>
          <cell r="D473">
            <v>0.92800000000000005</v>
          </cell>
          <cell r="E473">
            <v>0</v>
          </cell>
          <cell r="F473">
            <v>18</v>
          </cell>
          <cell r="G473" t="str">
            <v>KG</v>
          </cell>
          <cell r="J473" t="str">
            <v>06 Satpol PP</v>
          </cell>
          <cell r="K473" t="str">
            <v>Pembinaan anggota Hansip/Linmas</v>
          </cell>
          <cell r="L473">
            <v>10800000</v>
          </cell>
          <cell r="M473">
            <v>139200000</v>
          </cell>
          <cell r="N473">
            <v>0</v>
          </cell>
          <cell r="O473">
            <v>150000000</v>
          </cell>
        </row>
        <row r="474">
          <cell r="B474" t="str">
            <v>1.05.19.005</v>
          </cell>
          <cell r="C474">
            <v>0</v>
          </cell>
          <cell r="D474">
            <v>1</v>
          </cell>
          <cell r="E474">
            <v>0</v>
          </cell>
          <cell r="F474">
            <v>18</v>
          </cell>
          <cell r="G474" t="str">
            <v>KG</v>
          </cell>
          <cell r="J474" t="str">
            <v>06 Satpol PP</v>
          </cell>
          <cell r="K474" t="str">
            <v>Pengerahan Anggota Linmas Inti dalam rangka HUT Linmas</v>
          </cell>
          <cell r="L474">
            <v>0</v>
          </cell>
          <cell r="M474">
            <v>11000000</v>
          </cell>
          <cell r="N474">
            <v>0</v>
          </cell>
          <cell r="O474">
            <v>11000000</v>
          </cell>
        </row>
        <row r="475">
          <cell r="B475" t="str">
            <v>1.05.19.006</v>
          </cell>
          <cell r="C475">
            <v>0</v>
          </cell>
          <cell r="D475">
            <v>1</v>
          </cell>
          <cell r="E475">
            <v>0</v>
          </cell>
          <cell r="F475">
            <v>18</v>
          </cell>
          <cell r="G475" t="str">
            <v>KG</v>
          </cell>
          <cell r="J475" t="str">
            <v>06 Satpol PP</v>
          </cell>
          <cell r="K475" t="str">
            <v>Patroli Kamtibmas</v>
          </cell>
          <cell r="L475">
            <v>0</v>
          </cell>
          <cell r="M475">
            <v>80000000</v>
          </cell>
          <cell r="N475">
            <v>0</v>
          </cell>
          <cell r="O475">
            <v>80000000</v>
          </cell>
        </row>
        <row r="476">
          <cell r="B476" t="str">
            <v>1.05.19.008</v>
          </cell>
          <cell r="C476">
            <v>0.4</v>
          </cell>
          <cell r="D476">
            <v>0.6</v>
          </cell>
          <cell r="E476">
            <v>0</v>
          </cell>
          <cell r="F476">
            <v>18</v>
          </cell>
          <cell r="G476" t="str">
            <v>KG</v>
          </cell>
          <cell r="J476" t="str">
            <v>06 Satpol PP</v>
          </cell>
          <cell r="K476" t="str">
            <v>Pengamanan kunjungan tamu</v>
          </cell>
          <cell r="L476">
            <v>8000000</v>
          </cell>
          <cell r="M476">
            <v>12000000</v>
          </cell>
          <cell r="N476">
            <v>0</v>
          </cell>
          <cell r="O476">
            <v>20000000</v>
          </cell>
        </row>
        <row r="477">
          <cell r="B477" t="str">
            <v>1.05.19.014</v>
          </cell>
          <cell r="C477">
            <v>0.46200000000000002</v>
          </cell>
          <cell r="D477">
            <v>0.39200000000000002</v>
          </cell>
          <cell r="E477">
            <v>0.14599999999999999</v>
          </cell>
          <cell r="F477">
            <v>18</v>
          </cell>
          <cell r="G477" t="str">
            <v>KG</v>
          </cell>
          <cell r="J477" t="str">
            <v>06 Satpol PP</v>
          </cell>
          <cell r="K477" t="str">
            <v>Tes kesamaptaan anggota Satpol PP</v>
          </cell>
          <cell r="L477">
            <v>23100000</v>
          </cell>
          <cell r="M477">
            <v>19600000</v>
          </cell>
          <cell r="N477">
            <v>7300000</v>
          </cell>
          <cell r="O477">
            <v>50000000</v>
          </cell>
        </row>
        <row r="478">
          <cell r="B478" t="str">
            <v>1.05.19.016</v>
          </cell>
          <cell r="C478">
            <v>0.84</v>
          </cell>
          <cell r="D478">
            <v>0.16</v>
          </cell>
          <cell r="E478">
            <v>0</v>
          </cell>
          <cell r="F478">
            <v>18</v>
          </cell>
          <cell r="G478" t="str">
            <v>KG</v>
          </cell>
          <cell r="J478" t="str">
            <v>06 Satpol PP</v>
          </cell>
          <cell r="K478" t="str">
            <v>Kodal Trantib</v>
          </cell>
          <cell r="L478">
            <v>42000000</v>
          </cell>
          <cell r="M478">
            <v>8000000</v>
          </cell>
          <cell r="N478">
            <v>0</v>
          </cell>
          <cell r="O478">
            <v>50000000</v>
          </cell>
        </row>
        <row r="479">
          <cell r="B479" t="str">
            <v>1.05.19.020</v>
          </cell>
          <cell r="C479">
            <v>0.44166666666666665</v>
          </cell>
          <cell r="D479">
            <v>0.55833333333333335</v>
          </cell>
          <cell r="E479">
            <v>0</v>
          </cell>
          <cell r="F479">
            <v>18</v>
          </cell>
          <cell r="G479" t="str">
            <v>KG</v>
          </cell>
          <cell r="J479" t="str">
            <v>06 Satpol PP</v>
          </cell>
          <cell r="K479" t="str">
            <v>Pembentukan dan Pembinaan Anggota Linmas Inti Kecamatan</v>
          </cell>
          <cell r="L479">
            <v>66250000</v>
          </cell>
          <cell r="M479">
            <v>83750000</v>
          </cell>
          <cell r="N479">
            <v>0</v>
          </cell>
          <cell r="O479">
            <v>150000000</v>
          </cell>
        </row>
        <row r="480">
          <cell r="B480" t="str">
            <v>1.05.19.024</v>
          </cell>
          <cell r="C480">
            <v>0.87119999999999997</v>
          </cell>
          <cell r="D480">
            <v>0.1288</v>
          </cell>
          <cell r="E480">
            <v>0</v>
          </cell>
          <cell r="F480">
            <v>18</v>
          </cell>
          <cell r="G480" t="str">
            <v>KG</v>
          </cell>
          <cell r="J480" t="str">
            <v>06 Satpol PP</v>
          </cell>
          <cell r="K480" t="str">
            <v>Peningkatan dan Pemberdayaan Linmas Inti</v>
          </cell>
          <cell r="L480">
            <v>217800000</v>
          </cell>
          <cell r="M480">
            <v>32200000</v>
          </cell>
          <cell r="N480">
            <v>0</v>
          </cell>
          <cell r="O480">
            <v>250000000</v>
          </cell>
        </row>
        <row r="481">
          <cell r="B481" t="str">
            <v>1.05.19.025</v>
          </cell>
          <cell r="C481">
            <v>0.92586666666666662</v>
          </cell>
          <cell r="D481">
            <v>7.4133333333333329E-2</v>
          </cell>
          <cell r="E481">
            <v>0</v>
          </cell>
          <cell r="F481">
            <v>18</v>
          </cell>
          <cell r="G481" t="str">
            <v>KG</v>
          </cell>
          <cell r="J481" t="str">
            <v>06 Satpol PP</v>
          </cell>
          <cell r="K481" t="str">
            <v>Fasilitasi Pemantauan dan Pengendalian Wilayah</v>
          </cell>
          <cell r="L481">
            <v>69440000</v>
          </cell>
          <cell r="M481">
            <v>5560000</v>
          </cell>
          <cell r="N481">
            <v>0</v>
          </cell>
          <cell r="O481">
            <v>75000000</v>
          </cell>
        </row>
        <row r="482">
          <cell r="B482" t="str">
            <v>1.05.19.029</v>
          </cell>
          <cell r="C482">
            <v>0.45674999999999999</v>
          </cell>
          <cell r="D482">
            <v>0.54325000000000001</v>
          </cell>
          <cell r="E482">
            <v>0</v>
          </cell>
          <cell r="F482">
            <v>18</v>
          </cell>
          <cell r="G482" t="str">
            <v>KG</v>
          </cell>
          <cell r="J482" t="str">
            <v>06 Satpol PP</v>
          </cell>
          <cell r="K482" t="str">
            <v>Fasilitasi Pengembangan Kawasan Siaga Trantib (KST)</v>
          </cell>
          <cell r="L482">
            <v>45675000</v>
          </cell>
          <cell r="M482">
            <v>54325000</v>
          </cell>
          <cell r="N482">
            <v>0</v>
          </cell>
          <cell r="O482">
            <v>100000000</v>
          </cell>
        </row>
        <row r="483">
          <cell r="B483" t="str">
            <v>1.05.2300</v>
          </cell>
          <cell r="C483">
            <v>0.83779133858267718</v>
          </cell>
          <cell r="D483">
            <v>0.16220866141732285</v>
          </cell>
          <cell r="E483">
            <v>0</v>
          </cell>
          <cell r="F483">
            <v>15</v>
          </cell>
          <cell r="G483" t="str">
            <v>PR</v>
          </cell>
          <cell r="J483" t="str">
            <v>06 Satpol PP</v>
          </cell>
          <cell r="K483" t="str">
            <v>Program Penegakan Peraturan Daerah</v>
          </cell>
          <cell r="L483">
            <v>1063995000</v>
          </cell>
          <cell r="M483">
            <v>206005000</v>
          </cell>
          <cell r="N483">
            <v>0</v>
          </cell>
          <cell r="O483">
            <v>1270000000</v>
          </cell>
        </row>
        <row r="484">
          <cell r="B484" t="str">
            <v>1.05.23.001</v>
          </cell>
          <cell r="C484">
            <v>0.80510344827586211</v>
          </cell>
          <cell r="D484">
            <v>0.19489655172413792</v>
          </cell>
          <cell r="E484">
            <v>0</v>
          </cell>
          <cell r="F484">
            <v>18</v>
          </cell>
          <cell r="G484" t="str">
            <v>KG</v>
          </cell>
          <cell r="J484" t="str">
            <v>06 Satpol PP</v>
          </cell>
          <cell r="K484" t="str">
            <v>Operasi Penegakan Perda</v>
          </cell>
          <cell r="L484">
            <v>583700000</v>
          </cell>
          <cell r="M484">
            <v>141300000</v>
          </cell>
          <cell r="N484">
            <v>0</v>
          </cell>
          <cell r="O484">
            <v>725000000</v>
          </cell>
        </row>
        <row r="485">
          <cell r="B485" t="str">
            <v>1.05.23.003</v>
          </cell>
          <cell r="C485">
            <v>0.71</v>
          </cell>
          <cell r="D485">
            <v>0.28999999999999998</v>
          </cell>
          <cell r="E485">
            <v>0</v>
          </cell>
          <cell r="F485">
            <v>18</v>
          </cell>
          <cell r="G485" t="str">
            <v>KG</v>
          </cell>
          <cell r="J485" t="str">
            <v>06 Satpol PP</v>
          </cell>
          <cell r="K485" t="str">
            <v>Operasi Penegakan disiplin PNS dan Siswa</v>
          </cell>
          <cell r="L485">
            <v>53250000</v>
          </cell>
          <cell r="M485">
            <v>21750000</v>
          </cell>
          <cell r="N485">
            <v>0</v>
          </cell>
          <cell r="O485">
            <v>75000000</v>
          </cell>
        </row>
        <row r="486">
          <cell r="B486" t="str">
            <v>1.05.23.006</v>
          </cell>
          <cell r="C486">
            <v>0.65625</v>
          </cell>
          <cell r="D486">
            <v>0.34375</v>
          </cell>
          <cell r="E486">
            <v>0</v>
          </cell>
          <cell r="F486">
            <v>18</v>
          </cell>
          <cell r="G486" t="str">
            <v>KG</v>
          </cell>
          <cell r="J486" t="str">
            <v>06 Satpol PP</v>
          </cell>
          <cell r="K486" t="str">
            <v>Penertiban PGOT dan razia pelacuran</v>
          </cell>
          <cell r="L486">
            <v>65625000</v>
          </cell>
          <cell r="M486">
            <v>34375000</v>
          </cell>
          <cell r="N486">
            <v>0</v>
          </cell>
          <cell r="O486">
            <v>100000000</v>
          </cell>
        </row>
        <row r="487">
          <cell r="B487" t="str">
            <v>1.05.23.010</v>
          </cell>
          <cell r="C487">
            <v>0.99119999999999997</v>
          </cell>
          <cell r="D487">
            <v>8.8000000000000005E-3</v>
          </cell>
          <cell r="E487">
            <v>0</v>
          </cell>
          <cell r="F487">
            <v>18</v>
          </cell>
          <cell r="G487" t="str">
            <v>KG</v>
          </cell>
          <cell r="J487" t="str">
            <v>06 Satpol PP</v>
          </cell>
          <cell r="K487" t="str">
            <v>Fasilitasi penyelenggaraan pengamanan</v>
          </cell>
          <cell r="L487">
            <v>346920000</v>
          </cell>
          <cell r="M487">
            <v>3080000</v>
          </cell>
          <cell r="N487">
            <v>0</v>
          </cell>
          <cell r="O487">
            <v>350000000</v>
          </cell>
        </row>
        <row r="488">
          <cell r="B488" t="str">
            <v>1.05.23.011</v>
          </cell>
          <cell r="C488">
            <v>0.72499999999999998</v>
          </cell>
          <cell r="D488">
            <v>0.27500000000000002</v>
          </cell>
          <cell r="E488">
            <v>0</v>
          </cell>
          <cell r="F488">
            <v>18</v>
          </cell>
          <cell r="G488" t="str">
            <v>KG</v>
          </cell>
          <cell r="J488" t="str">
            <v>06 Satpol PP</v>
          </cell>
          <cell r="K488" t="str">
            <v>Penertiban atribut Parpol dan alat peraga lainnya</v>
          </cell>
          <cell r="L488">
            <v>14500000</v>
          </cell>
          <cell r="M488">
            <v>5500000</v>
          </cell>
          <cell r="N488">
            <v>0</v>
          </cell>
          <cell r="O488">
            <v>20000000</v>
          </cell>
        </row>
        <row r="489">
          <cell r="B489" t="str">
            <v>1.05.2400</v>
          </cell>
          <cell r="C489">
            <v>0.46949999999999997</v>
          </cell>
          <cell r="D489">
            <v>0.17866000000000001</v>
          </cell>
          <cell r="E489">
            <v>0.35183999999999999</v>
          </cell>
          <cell r="F489">
            <v>15</v>
          </cell>
          <cell r="G489" t="str">
            <v>PR</v>
          </cell>
          <cell r="J489" t="str">
            <v>06 Satpol PP</v>
          </cell>
          <cell r="K489" t="str">
            <v>Pemberantasan Barang Kena Cukai Ilegal</v>
          </cell>
          <cell r="L489">
            <v>70425000</v>
          </cell>
          <cell r="M489">
            <v>26799000</v>
          </cell>
          <cell r="N489">
            <v>52776000</v>
          </cell>
          <cell r="O489">
            <v>150000000</v>
          </cell>
        </row>
        <row r="490">
          <cell r="B490" t="str">
            <v>1.05.24.001</v>
          </cell>
          <cell r="C490">
            <v>0.46949999999999997</v>
          </cell>
          <cell r="D490">
            <v>0.17866000000000001</v>
          </cell>
          <cell r="E490">
            <v>0.35183999999999999</v>
          </cell>
          <cell r="F490">
            <v>18</v>
          </cell>
          <cell r="G490" t="str">
            <v>KG</v>
          </cell>
          <cell r="J490" t="str">
            <v>06 Satpol PP</v>
          </cell>
          <cell r="K490" t="str">
            <v>Pemberantasan Barang Kena Cukai Ilegal</v>
          </cell>
          <cell r="L490">
            <v>70425000</v>
          </cell>
          <cell r="M490">
            <v>26799000</v>
          </cell>
          <cell r="N490">
            <v>52776000</v>
          </cell>
          <cell r="O490">
            <v>150000000</v>
          </cell>
        </row>
        <row r="491">
          <cell r="B491" t="str">
            <v>1.05.2500</v>
          </cell>
          <cell r="C491">
            <v>0.35714285714285715</v>
          </cell>
          <cell r="D491">
            <v>0.6428571428571429</v>
          </cell>
          <cell r="E491">
            <v>0</v>
          </cell>
          <cell r="F491">
            <v>15</v>
          </cell>
          <cell r="G491" t="str">
            <v>PR</v>
          </cell>
          <cell r="J491" t="str">
            <v>06 Satpol PP</v>
          </cell>
          <cell r="K491" t="str">
            <v>Program peningkatan kesiagaan dan pencegahan bahaya kebakaran</v>
          </cell>
          <cell r="L491">
            <v>250000000</v>
          </cell>
          <cell r="M491">
            <v>450000000</v>
          </cell>
          <cell r="N491">
            <v>0</v>
          </cell>
          <cell r="O491">
            <v>700000000</v>
          </cell>
        </row>
        <row r="492">
          <cell r="B492" t="str">
            <v>1.05.25.001</v>
          </cell>
          <cell r="C492">
            <v>0</v>
          </cell>
          <cell r="D492">
            <v>1</v>
          </cell>
          <cell r="E492">
            <v>0</v>
          </cell>
          <cell r="F492">
            <v>18</v>
          </cell>
          <cell r="G492" t="str">
            <v>KG</v>
          </cell>
          <cell r="J492" t="str">
            <v>06 Satpol PP</v>
          </cell>
          <cell r="K492" t="str">
            <v>Pemeliharaan Sarana dan Prasarana Pencegahan Bahaya Kebakaran</v>
          </cell>
          <cell r="L492">
            <v>0</v>
          </cell>
          <cell r="M492">
            <v>100000000</v>
          </cell>
          <cell r="N492">
            <v>0</v>
          </cell>
          <cell r="O492">
            <v>100000000</v>
          </cell>
        </row>
        <row r="493">
          <cell r="B493" t="str">
            <v>1.05.25.002</v>
          </cell>
          <cell r="C493">
            <v>0.41666666666666669</v>
          </cell>
          <cell r="D493">
            <v>0.58333333333333337</v>
          </cell>
          <cell r="E493">
            <v>0</v>
          </cell>
          <cell r="F493">
            <v>18</v>
          </cell>
          <cell r="G493" t="str">
            <v>KG</v>
          </cell>
          <cell r="J493" t="str">
            <v>06 Satpol PP</v>
          </cell>
          <cell r="K493" t="str">
            <v>Peningkatan Pelayanan Penanggulangan Bahaya Kebakaran</v>
          </cell>
          <cell r="L493">
            <v>250000000</v>
          </cell>
          <cell r="M493">
            <v>350000000</v>
          </cell>
          <cell r="N493">
            <v>0</v>
          </cell>
          <cell r="O493">
            <v>600000000</v>
          </cell>
        </row>
        <row r="494">
          <cell r="B494" t="str">
            <v>1.05.00</v>
          </cell>
          <cell r="C494">
            <v>0.63601592309297039</v>
          </cell>
          <cell r="D494">
            <v>0.36398407690702961</v>
          </cell>
          <cell r="E494">
            <v>0</v>
          </cell>
          <cell r="F494">
            <v>12</v>
          </cell>
          <cell r="G494" t="str">
            <v>OPD</v>
          </cell>
          <cell r="J494" t="str">
            <v>07 Kesbangpolinmas</v>
          </cell>
          <cell r="K494" t="str">
            <v>KESATUAN BANGSA, POLITIK DAN PERLINDUNGAN MASYARAKAT</v>
          </cell>
          <cell r="L494">
            <v>1786570000</v>
          </cell>
          <cell r="M494">
            <v>1022432000</v>
          </cell>
          <cell r="N494">
            <v>0</v>
          </cell>
          <cell r="O494">
            <v>2809002000</v>
          </cell>
        </row>
        <row r="495">
          <cell r="B495" t="str">
            <v>1.05.0100</v>
          </cell>
          <cell r="C495">
            <v>0.50787023909358009</v>
          </cell>
          <cell r="D495">
            <v>0.49212976090641986</v>
          </cell>
          <cell r="E495">
            <v>0</v>
          </cell>
          <cell r="F495">
            <v>15</v>
          </cell>
          <cell r="G495" t="str">
            <v>PR</v>
          </cell>
          <cell r="J495" t="str">
            <v>07 Kesbangpolinmas</v>
          </cell>
          <cell r="K495" t="str">
            <v>Program Pelayanan Administrasi Perkantoran</v>
          </cell>
          <cell r="L495">
            <v>168360000</v>
          </cell>
          <cell r="M495">
            <v>163142000</v>
          </cell>
          <cell r="N495">
            <v>0</v>
          </cell>
          <cell r="O495">
            <v>331502000</v>
          </cell>
        </row>
        <row r="496">
          <cell r="B496" t="str">
            <v>1.05.01.001</v>
          </cell>
          <cell r="C496">
            <v>0</v>
          </cell>
          <cell r="D496">
            <v>1</v>
          </cell>
          <cell r="E496">
            <v>0</v>
          </cell>
          <cell r="F496">
            <v>18</v>
          </cell>
          <cell r="G496" t="str">
            <v>KG</v>
          </cell>
          <cell r="H496">
            <v>1</v>
          </cell>
          <cell r="I496">
            <v>1</v>
          </cell>
          <cell r="J496" t="str">
            <v>07 Kesbangpolinmas</v>
          </cell>
          <cell r="K496" t="str">
            <v>Penyediaan Jasa Surat Menyurat</v>
          </cell>
          <cell r="L496">
            <v>0</v>
          </cell>
          <cell r="M496">
            <v>3000000</v>
          </cell>
          <cell r="N496">
            <v>0</v>
          </cell>
          <cell r="O496">
            <v>3000000</v>
          </cell>
        </row>
        <row r="497">
          <cell r="B497" t="str">
            <v>1.05.01.002</v>
          </cell>
          <cell r="C497">
            <v>0</v>
          </cell>
          <cell r="D497">
            <v>1</v>
          </cell>
          <cell r="E497">
            <v>0</v>
          </cell>
          <cell r="F497">
            <v>18</v>
          </cell>
          <cell r="G497" t="str">
            <v>KG</v>
          </cell>
          <cell r="H497">
            <v>1</v>
          </cell>
          <cell r="I497">
            <v>1</v>
          </cell>
          <cell r="J497" t="str">
            <v>07 Kesbangpolinmas</v>
          </cell>
          <cell r="K497" t="str">
            <v>Penyediaan Jasa Komunikasi, Sumber Daya Air dan Listrik</v>
          </cell>
          <cell r="L497">
            <v>0</v>
          </cell>
          <cell r="M497">
            <v>20000000</v>
          </cell>
          <cell r="N497">
            <v>0</v>
          </cell>
          <cell r="O497">
            <v>20000000</v>
          </cell>
        </row>
        <row r="498">
          <cell r="B498" t="str">
            <v>1.05.01.007</v>
          </cell>
          <cell r="C498">
            <v>0.996</v>
          </cell>
          <cell r="D498">
            <v>4.0000000000000001E-3</v>
          </cell>
          <cell r="E498">
            <v>0</v>
          </cell>
          <cell r="F498">
            <v>18</v>
          </cell>
          <cell r="G498" t="str">
            <v>KG</v>
          </cell>
          <cell r="H498">
            <v>1</v>
          </cell>
          <cell r="I498">
            <v>1</v>
          </cell>
          <cell r="J498" t="str">
            <v>07 Kesbangpolinmas</v>
          </cell>
          <cell r="K498" t="str">
            <v>Penyediaan Jasa Administrasi Keuangan</v>
          </cell>
          <cell r="L498">
            <v>149400000</v>
          </cell>
          <cell r="M498">
            <v>600000</v>
          </cell>
          <cell r="N498">
            <v>0</v>
          </cell>
          <cell r="O498">
            <v>150000000</v>
          </cell>
        </row>
        <row r="499">
          <cell r="B499" t="str">
            <v>1.05.01.010</v>
          </cell>
          <cell r="C499">
            <v>0</v>
          </cell>
          <cell r="D499">
            <v>1</v>
          </cell>
          <cell r="E499">
            <v>0</v>
          </cell>
          <cell r="F499">
            <v>18</v>
          </cell>
          <cell r="G499" t="str">
            <v>KG</v>
          </cell>
          <cell r="H499">
            <v>1</v>
          </cell>
          <cell r="I499">
            <v>1</v>
          </cell>
          <cell r="J499" t="str">
            <v>07 Kesbangpolinmas</v>
          </cell>
          <cell r="K499" t="str">
            <v>Penyediaan Alat Tulis Kantor</v>
          </cell>
          <cell r="L499">
            <v>0</v>
          </cell>
          <cell r="M499">
            <v>15000000</v>
          </cell>
          <cell r="N499">
            <v>0</v>
          </cell>
          <cell r="O499">
            <v>15000000</v>
          </cell>
        </row>
        <row r="500">
          <cell r="B500" t="str">
            <v>1.05.01.011</v>
          </cell>
          <cell r="C500">
            <v>0</v>
          </cell>
          <cell r="D500">
            <v>1</v>
          </cell>
          <cell r="E500">
            <v>0</v>
          </cell>
          <cell r="F500">
            <v>18</v>
          </cell>
          <cell r="G500" t="str">
            <v>KG</v>
          </cell>
          <cell r="H500">
            <v>1</v>
          </cell>
          <cell r="I500">
            <v>1</v>
          </cell>
          <cell r="J500" t="str">
            <v>07 Kesbangpolinmas</v>
          </cell>
          <cell r="K500" t="str">
            <v>Penyediaan Barang Cetakan dan Penggandaan</v>
          </cell>
          <cell r="L500">
            <v>0</v>
          </cell>
          <cell r="M500">
            <v>15000000</v>
          </cell>
          <cell r="N500">
            <v>0</v>
          </cell>
          <cell r="O500">
            <v>15000000</v>
          </cell>
        </row>
        <row r="501">
          <cell r="B501" t="str">
            <v>1.05.01.012</v>
          </cell>
          <cell r="C501">
            <v>0</v>
          </cell>
          <cell r="D501">
            <v>1</v>
          </cell>
          <cell r="E501">
            <v>0</v>
          </cell>
          <cell r="F501">
            <v>18</v>
          </cell>
          <cell r="G501" t="str">
            <v>KG</v>
          </cell>
          <cell r="H501">
            <v>1</v>
          </cell>
          <cell r="I501">
            <v>1</v>
          </cell>
          <cell r="J501" t="str">
            <v>07 Kesbangpolinmas</v>
          </cell>
          <cell r="K501" t="str">
            <v>Penyediaan Komponen Instalasi Listrik/Penerangan Bangunan Kantor</v>
          </cell>
          <cell r="L501">
            <v>0</v>
          </cell>
          <cell r="M501">
            <v>15000000</v>
          </cell>
          <cell r="N501">
            <v>0</v>
          </cell>
          <cell r="O501">
            <v>15000000</v>
          </cell>
        </row>
        <row r="502">
          <cell r="B502" t="str">
            <v>1.05.01.013</v>
          </cell>
          <cell r="C502">
            <v>0</v>
          </cell>
          <cell r="D502">
            <v>1</v>
          </cell>
          <cell r="E502">
            <v>0</v>
          </cell>
          <cell r="F502">
            <v>18</v>
          </cell>
          <cell r="G502" t="str">
            <v>KG</v>
          </cell>
          <cell r="H502">
            <v>1</v>
          </cell>
          <cell r="I502">
            <v>1</v>
          </cell>
          <cell r="J502" t="str">
            <v>07 Kesbangpolinmas</v>
          </cell>
          <cell r="K502" t="str">
            <v>Penyediaan Peralatan dan Perlengkapan Kantor</v>
          </cell>
          <cell r="L502">
            <v>0</v>
          </cell>
          <cell r="M502">
            <v>3350000</v>
          </cell>
          <cell r="N502">
            <v>0</v>
          </cell>
          <cell r="O502">
            <v>3350000</v>
          </cell>
        </row>
        <row r="503">
          <cell r="B503" t="str">
            <v>1.05.01.014</v>
          </cell>
          <cell r="C503">
            <v>0</v>
          </cell>
          <cell r="D503">
            <v>1</v>
          </cell>
          <cell r="E503">
            <v>0</v>
          </cell>
          <cell r="F503">
            <v>18</v>
          </cell>
          <cell r="G503" t="str">
            <v>KG</v>
          </cell>
          <cell r="H503">
            <v>1</v>
          </cell>
          <cell r="I503">
            <v>1</v>
          </cell>
          <cell r="J503" t="str">
            <v>07 Kesbangpolinmas</v>
          </cell>
          <cell r="K503" t="str">
            <v>Penyediaan Peralatan Rumah Tangga</v>
          </cell>
          <cell r="L503">
            <v>0</v>
          </cell>
          <cell r="M503">
            <v>10000000</v>
          </cell>
          <cell r="N503">
            <v>0</v>
          </cell>
          <cell r="O503">
            <v>10000000</v>
          </cell>
        </row>
        <row r="504">
          <cell r="B504" t="str">
            <v>1.05.01.015</v>
          </cell>
          <cell r="C504">
            <v>0</v>
          </cell>
          <cell r="D504">
            <v>1</v>
          </cell>
          <cell r="E504">
            <v>0</v>
          </cell>
          <cell r="F504">
            <v>18</v>
          </cell>
          <cell r="G504" t="str">
            <v>KG</v>
          </cell>
          <cell r="H504">
            <v>1</v>
          </cell>
          <cell r="I504">
            <v>1</v>
          </cell>
          <cell r="J504" t="str">
            <v>07 Kesbangpolinmas</v>
          </cell>
          <cell r="K504" t="str">
            <v>Penyediaan Bahan Bacaan dan Peraturan Perundang-Undangan</v>
          </cell>
          <cell r="L504">
            <v>0</v>
          </cell>
          <cell r="M504">
            <v>5000000</v>
          </cell>
          <cell r="N504">
            <v>0</v>
          </cell>
          <cell r="O504">
            <v>5000000</v>
          </cell>
        </row>
        <row r="505">
          <cell r="B505" t="str">
            <v>1.05.01.017</v>
          </cell>
          <cell r="C505">
            <v>0</v>
          </cell>
          <cell r="D505">
            <v>1</v>
          </cell>
          <cell r="E505">
            <v>0</v>
          </cell>
          <cell r="F505">
            <v>18</v>
          </cell>
          <cell r="G505" t="str">
            <v>KG</v>
          </cell>
          <cell r="H505">
            <v>1</v>
          </cell>
          <cell r="I505">
            <v>1</v>
          </cell>
          <cell r="J505" t="str">
            <v>07 Kesbangpolinmas</v>
          </cell>
          <cell r="K505" t="str">
            <v>Penyediaan Makanan dan Minuman</v>
          </cell>
          <cell r="L505">
            <v>0</v>
          </cell>
          <cell r="M505">
            <v>16152000</v>
          </cell>
          <cell r="N505">
            <v>0</v>
          </cell>
          <cell r="O505">
            <v>16152000</v>
          </cell>
        </row>
        <row r="506">
          <cell r="B506" t="str">
            <v>1.05.01.018</v>
          </cell>
          <cell r="C506">
            <v>0</v>
          </cell>
          <cell r="D506">
            <v>1</v>
          </cell>
          <cell r="E506">
            <v>0</v>
          </cell>
          <cell r="F506">
            <v>18</v>
          </cell>
          <cell r="G506" t="str">
            <v>KG</v>
          </cell>
          <cell r="H506">
            <v>1</v>
          </cell>
          <cell r="I506">
            <v>1</v>
          </cell>
          <cell r="J506" t="str">
            <v>07 Kesbangpolinmas</v>
          </cell>
          <cell r="K506" t="str">
            <v>Rapat-Rapat Koordinasi dan Konsultasi Ke Luar Daerah</v>
          </cell>
          <cell r="L506">
            <v>0</v>
          </cell>
          <cell r="M506">
            <v>50000000</v>
          </cell>
          <cell r="N506">
            <v>0</v>
          </cell>
          <cell r="O506">
            <v>50000000</v>
          </cell>
        </row>
        <row r="507">
          <cell r="B507" t="str">
            <v>1.05.01.019</v>
          </cell>
          <cell r="C507">
            <v>0.99789473684210528</v>
          </cell>
          <cell r="D507">
            <v>2.1052631578947368E-3</v>
          </cell>
          <cell r="E507">
            <v>0</v>
          </cell>
          <cell r="F507">
            <v>18</v>
          </cell>
          <cell r="G507" t="str">
            <v>KG</v>
          </cell>
          <cell r="H507">
            <v>1</v>
          </cell>
          <cell r="I507">
            <v>1</v>
          </cell>
          <cell r="J507" t="str">
            <v>07 Kesbangpolinmas</v>
          </cell>
          <cell r="K507" t="str">
            <v>Penyediaan Jasa Administrasi Kantor/Kebersihan</v>
          </cell>
          <cell r="L507">
            <v>18960000</v>
          </cell>
          <cell r="M507">
            <v>40000</v>
          </cell>
          <cell r="N507">
            <v>0</v>
          </cell>
          <cell r="O507">
            <v>19000000</v>
          </cell>
        </row>
        <row r="508">
          <cell r="B508" t="str">
            <v>1.05.01.020</v>
          </cell>
          <cell r="C508">
            <v>0</v>
          </cell>
          <cell r="D508">
            <v>1</v>
          </cell>
          <cell r="E508">
            <v>0</v>
          </cell>
          <cell r="F508">
            <v>18</v>
          </cell>
          <cell r="G508" t="str">
            <v>KG</v>
          </cell>
          <cell r="H508">
            <v>1</v>
          </cell>
          <cell r="I508">
            <v>1</v>
          </cell>
          <cell r="J508" t="str">
            <v>07 Kesbangpolinmas</v>
          </cell>
          <cell r="K508" t="str">
            <v>Rapat-rapat koordinasi dan konsultasi dalam daerah</v>
          </cell>
          <cell r="L508">
            <v>0</v>
          </cell>
          <cell r="M508">
            <v>10000000</v>
          </cell>
          <cell r="N508">
            <v>0</v>
          </cell>
          <cell r="O508">
            <v>10000000</v>
          </cell>
        </row>
        <row r="509">
          <cell r="B509" t="str">
            <v>1.05.0200</v>
          </cell>
          <cell r="C509">
            <v>6.6857142857142851E-2</v>
          </cell>
          <cell r="D509">
            <v>0.93314285714285716</v>
          </cell>
          <cell r="E509">
            <v>0</v>
          </cell>
          <cell r="F509">
            <v>15</v>
          </cell>
          <cell r="G509" t="str">
            <v>PR</v>
          </cell>
          <cell r="J509" t="str">
            <v>07 Kesbangpolinmas</v>
          </cell>
          <cell r="K509" t="str">
            <v>Program Peningkatan Sarana dan Prasarana Aparatur</v>
          </cell>
          <cell r="L509">
            <v>3510000</v>
          </cell>
          <cell r="M509">
            <v>48990000</v>
          </cell>
          <cell r="N509">
            <v>0</v>
          </cell>
          <cell r="O509">
            <v>52500000</v>
          </cell>
        </row>
        <row r="510">
          <cell r="B510" t="str">
            <v>1.05.02.019</v>
          </cell>
          <cell r="C510">
            <v>0.35099999999999998</v>
          </cell>
          <cell r="D510">
            <v>0.64900000000000002</v>
          </cell>
          <cell r="E510">
            <v>0</v>
          </cell>
          <cell r="F510">
            <v>18</v>
          </cell>
          <cell r="G510" t="str">
            <v>KG</v>
          </cell>
          <cell r="H510">
            <v>1</v>
          </cell>
          <cell r="I510">
            <v>1</v>
          </cell>
          <cell r="J510" t="str">
            <v>07 Kesbangpolinmas</v>
          </cell>
          <cell r="K510" t="str">
            <v>Pemeliharaan Rutin/Berkala Gedung Kantor</v>
          </cell>
          <cell r="L510">
            <v>3510000</v>
          </cell>
          <cell r="M510">
            <v>6490000</v>
          </cell>
          <cell r="N510">
            <v>0</v>
          </cell>
          <cell r="O510">
            <v>10000000</v>
          </cell>
        </row>
        <row r="511">
          <cell r="B511" t="str">
            <v>1.05.02.021</v>
          </cell>
          <cell r="C511">
            <v>0</v>
          </cell>
          <cell r="D511">
            <v>1</v>
          </cell>
          <cell r="E511">
            <v>0</v>
          </cell>
          <cell r="F511">
            <v>18</v>
          </cell>
          <cell r="G511" t="str">
            <v>KG</v>
          </cell>
          <cell r="H511">
            <v>1</v>
          </cell>
          <cell r="I511">
            <v>1</v>
          </cell>
          <cell r="J511" t="str">
            <v>07 Kesbangpolinmas</v>
          </cell>
          <cell r="K511" t="str">
            <v>Pemeliharaan Rutin/Berkala Kendaraan Dinas/Operasional</v>
          </cell>
          <cell r="L511">
            <v>0</v>
          </cell>
          <cell r="M511">
            <v>25000000</v>
          </cell>
          <cell r="N511">
            <v>0</v>
          </cell>
          <cell r="O511">
            <v>25000000</v>
          </cell>
        </row>
        <row r="512">
          <cell r="B512" t="str">
            <v>1.05.02.029</v>
          </cell>
          <cell r="C512">
            <v>0</v>
          </cell>
          <cell r="D512">
            <v>1</v>
          </cell>
          <cell r="E512">
            <v>0</v>
          </cell>
          <cell r="F512">
            <v>18</v>
          </cell>
          <cell r="G512" t="str">
            <v>KG</v>
          </cell>
          <cell r="H512">
            <v>1</v>
          </cell>
          <cell r="I512">
            <v>1</v>
          </cell>
          <cell r="J512" t="str">
            <v>07 Kesbangpolinmas</v>
          </cell>
          <cell r="K512" t="str">
            <v>Pemeliharaan rutin/berkala perlengkapan dan peralatan kantor dan rumah tangga</v>
          </cell>
          <cell r="L512">
            <v>0</v>
          </cell>
          <cell r="M512">
            <v>17500000</v>
          </cell>
          <cell r="N512">
            <v>0</v>
          </cell>
          <cell r="O512">
            <v>17500000</v>
          </cell>
        </row>
        <row r="513">
          <cell r="B513" t="str">
            <v>1.05.0500</v>
          </cell>
          <cell r="C513">
            <v>0.23</v>
          </cell>
          <cell r="D513">
            <v>0.77</v>
          </cell>
          <cell r="E513">
            <v>0</v>
          </cell>
          <cell r="F513">
            <v>15</v>
          </cell>
          <cell r="G513" t="str">
            <v>PR</v>
          </cell>
          <cell r="J513" t="str">
            <v>07 Kesbangpolinmas</v>
          </cell>
          <cell r="K513" t="str">
            <v>Program Peningkatan Kapasitas Sumber Daya Aparatur</v>
          </cell>
          <cell r="L513">
            <v>4600000</v>
          </cell>
          <cell r="M513">
            <v>15400000</v>
          </cell>
          <cell r="N513">
            <v>0</v>
          </cell>
          <cell r="O513">
            <v>20000000</v>
          </cell>
        </row>
        <row r="514">
          <cell r="B514" t="str">
            <v>1.05.05.010</v>
          </cell>
          <cell r="C514">
            <v>0.24</v>
          </cell>
          <cell r="D514">
            <v>0.76</v>
          </cell>
          <cell r="E514">
            <v>0</v>
          </cell>
          <cell r="F514">
            <v>18</v>
          </cell>
          <cell r="G514" t="str">
            <v>KG</v>
          </cell>
          <cell r="H514">
            <v>1</v>
          </cell>
          <cell r="I514">
            <v>1</v>
          </cell>
          <cell r="J514" t="str">
            <v>07 Kesbangpolinmas</v>
          </cell>
          <cell r="K514" t="str">
            <v>Fasilitasi Jasa Olah Raga</v>
          </cell>
          <cell r="L514">
            <v>2400000</v>
          </cell>
          <cell r="M514">
            <v>7600000</v>
          </cell>
          <cell r="N514">
            <v>0</v>
          </cell>
          <cell r="O514">
            <v>10000000</v>
          </cell>
        </row>
        <row r="515">
          <cell r="B515" t="str">
            <v>1.05.05.011</v>
          </cell>
          <cell r="C515">
            <v>0.22</v>
          </cell>
          <cell r="D515">
            <v>0.78</v>
          </cell>
          <cell r="E515">
            <v>0</v>
          </cell>
          <cell r="F515">
            <v>18</v>
          </cell>
          <cell r="G515" t="str">
            <v>KG</v>
          </cell>
          <cell r="H515">
            <v>1</v>
          </cell>
          <cell r="I515">
            <v>1</v>
          </cell>
          <cell r="J515" t="str">
            <v>07 Kesbangpolinmas</v>
          </cell>
          <cell r="K515" t="str">
            <v>Bimbingan Mental Rohani</v>
          </cell>
          <cell r="L515">
            <v>2200000</v>
          </cell>
          <cell r="M515">
            <v>7800000</v>
          </cell>
          <cell r="N515">
            <v>0</v>
          </cell>
          <cell r="O515">
            <v>10000000</v>
          </cell>
        </row>
        <row r="516">
          <cell r="B516" t="str">
            <v>1.05.0600</v>
          </cell>
          <cell r="C516">
            <v>0.94857142857142862</v>
          </cell>
          <cell r="D516">
            <v>5.1428571428571428E-2</v>
          </cell>
          <cell r="E516">
            <v>0</v>
          </cell>
          <cell r="F516">
            <v>15</v>
          </cell>
          <cell r="G516" t="str">
            <v>PR</v>
          </cell>
          <cell r="J516" t="str">
            <v>07 Kesbangpolinmas</v>
          </cell>
          <cell r="K516" t="str">
            <v>Program Peningkatan Pengembangan Sistem Pelaporan Capaian Kinerja dan Keuangan</v>
          </cell>
          <cell r="L516">
            <v>33200000</v>
          </cell>
          <cell r="M516">
            <v>1800000</v>
          </cell>
          <cell r="N516">
            <v>0</v>
          </cell>
          <cell r="O516">
            <v>35000000</v>
          </cell>
        </row>
        <row r="517">
          <cell r="B517" t="str">
            <v>1.05.06.001</v>
          </cell>
          <cell r="C517">
            <v>0.96</v>
          </cell>
          <cell r="D517">
            <v>0.04</v>
          </cell>
          <cell r="E517">
            <v>0</v>
          </cell>
          <cell r="F517">
            <v>18</v>
          </cell>
          <cell r="G517" t="str">
            <v>KG</v>
          </cell>
          <cell r="H517">
            <v>1</v>
          </cell>
          <cell r="I517">
            <v>1</v>
          </cell>
          <cell r="J517" t="str">
            <v>07 Kesbangpolinmas</v>
          </cell>
          <cell r="K517" t="str">
            <v>Penyusunan Laporan Capaian Kinerja dan Ikhtisar Realisasi Kinerja SKPD</v>
          </cell>
          <cell r="L517">
            <v>4800000</v>
          </cell>
          <cell r="M517">
            <v>200000</v>
          </cell>
          <cell r="N517">
            <v>0</v>
          </cell>
          <cell r="O517">
            <v>5000000</v>
          </cell>
        </row>
        <row r="518">
          <cell r="B518" t="str">
            <v>1.05.06.004</v>
          </cell>
          <cell r="C518">
            <v>0.92</v>
          </cell>
          <cell r="D518">
            <v>0.08</v>
          </cell>
          <cell r="E518">
            <v>0</v>
          </cell>
          <cell r="F518">
            <v>18</v>
          </cell>
          <cell r="G518" t="str">
            <v>KG</v>
          </cell>
          <cell r="H518">
            <v>1</v>
          </cell>
          <cell r="I518">
            <v>1</v>
          </cell>
          <cell r="J518" t="str">
            <v>07 Kesbangpolinmas</v>
          </cell>
          <cell r="K518" t="str">
            <v>Penyusunan Pelaporan Keuangan Akhir Tahun</v>
          </cell>
          <cell r="L518">
            <v>4600000</v>
          </cell>
          <cell r="M518">
            <v>400000</v>
          </cell>
          <cell r="N518">
            <v>0</v>
          </cell>
          <cell r="O518">
            <v>5000000</v>
          </cell>
        </row>
        <row r="519">
          <cell r="B519" t="str">
            <v>1.05.06.009</v>
          </cell>
          <cell r="C519">
            <v>0.96</v>
          </cell>
          <cell r="D519">
            <v>0.04</v>
          </cell>
          <cell r="E519">
            <v>0</v>
          </cell>
          <cell r="F519">
            <v>18</v>
          </cell>
          <cell r="G519" t="str">
            <v>KG</v>
          </cell>
          <cell r="H519">
            <v>1</v>
          </cell>
          <cell r="I519">
            <v>1</v>
          </cell>
          <cell r="J519" t="str">
            <v>07 Kesbangpolinmas</v>
          </cell>
          <cell r="K519" t="str">
            <v>Penyusunan Renja ,Renstra</v>
          </cell>
          <cell r="L519">
            <v>9600000</v>
          </cell>
          <cell r="M519">
            <v>400000</v>
          </cell>
          <cell r="N519">
            <v>0</v>
          </cell>
          <cell r="O519">
            <v>10000000</v>
          </cell>
        </row>
        <row r="520">
          <cell r="B520" t="str">
            <v>1.05.06.010</v>
          </cell>
          <cell r="C520">
            <v>0.92</v>
          </cell>
          <cell r="D520">
            <v>0.08</v>
          </cell>
          <cell r="E520">
            <v>0</v>
          </cell>
          <cell r="F520">
            <v>18</v>
          </cell>
          <cell r="G520" t="str">
            <v>KG</v>
          </cell>
          <cell r="H520">
            <v>1</v>
          </cell>
          <cell r="I520">
            <v>1</v>
          </cell>
          <cell r="J520" t="str">
            <v>07 Kesbangpolinmas</v>
          </cell>
          <cell r="K520" t="str">
            <v>Penyusunan Dokumen Anggaran</v>
          </cell>
          <cell r="L520">
            <v>4600000</v>
          </cell>
          <cell r="M520">
            <v>400000</v>
          </cell>
          <cell r="N520">
            <v>0</v>
          </cell>
          <cell r="O520">
            <v>5000000</v>
          </cell>
        </row>
        <row r="521">
          <cell r="B521" t="str">
            <v>1.05.06.013</v>
          </cell>
          <cell r="C521">
            <v>0.96</v>
          </cell>
          <cell r="D521">
            <v>0.04</v>
          </cell>
          <cell r="E521">
            <v>0</v>
          </cell>
          <cell r="F521">
            <v>18</v>
          </cell>
          <cell r="G521" t="str">
            <v>KG</v>
          </cell>
          <cell r="H521">
            <v>1</v>
          </cell>
          <cell r="I521">
            <v>1</v>
          </cell>
          <cell r="J521" t="str">
            <v>07 Kesbangpolinmas</v>
          </cell>
          <cell r="K521" t="str">
            <v>Penyusunan Laporan Akuntabilitas Kinerja Instansi Pemerintah (LAKIP)</v>
          </cell>
          <cell r="L521">
            <v>9600000</v>
          </cell>
          <cell r="M521">
            <v>400000</v>
          </cell>
          <cell r="N521">
            <v>0</v>
          </cell>
          <cell r="O521">
            <v>10000000</v>
          </cell>
        </row>
        <row r="522">
          <cell r="B522" t="str">
            <v>1.05.1500</v>
          </cell>
          <cell r="C522">
            <v>0.88954022988505743</v>
          </cell>
          <cell r="D522">
            <v>0.11045977011494253</v>
          </cell>
          <cell r="E522">
            <v>0</v>
          </cell>
          <cell r="F522">
            <v>15</v>
          </cell>
          <cell r="G522" t="str">
            <v>PR</v>
          </cell>
          <cell r="J522" t="str">
            <v>07 Kesbangpolinmas</v>
          </cell>
          <cell r="K522" t="str">
            <v>Program Peningkatan Keamanan dan Kenyamanan Lingkungan</v>
          </cell>
          <cell r="L522">
            <v>773900000</v>
          </cell>
          <cell r="M522">
            <v>96100000</v>
          </cell>
          <cell r="N522">
            <v>0</v>
          </cell>
          <cell r="O522">
            <v>870000000</v>
          </cell>
        </row>
        <row r="523">
          <cell r="B523" t="str">
            <v>1.05.15.007</v>
          </cell>
          <cell r="C523">
            <v>0.77500000000000002</v>
          </cell>
          <cell r="D523">
            <v>0.22500000000000001</v>
          </cell>
          <cell r="E523">
            <v>0</v>
          </cell>
          <cell r="F523">
            <v>18</v>
          </cell>
          <cell r="G523" t="str">
            <v>KG</v>
          </cell>
          <cell r="J523" t="str">
            <v>07 Kesbangpolinmas</v>
          </cell>
          <cell r="K523" t="str">
            <v>Pengawasan dan Pencegahan Paham Komunis dan Paham Lain</v>
          </cell>
          <cell r="L523">
            <v>15500000</v>
          </cell>
          <cell r="M523">
            <v>4500000</v>
          </cell>
          <cell r="N523">
            <v>0</v>
          </cell>
          <cell r="O523">
            <v>20000000</v>
          </cell>
        </row>
        <row r="524">
          <cell r="B524" t="str">
            <v>1.05.15.008</v>
          </cell>
          <cell r="C524">
            <v>0.86</v>
          </cell>
          <cell r="D524">
            <v>0.14000000000000001</v>
          </cell>
          <cell r="E524">
            <v>0</v>
          </cell>
          <cell r="F524">
            <v>18</v>
          </cell>
          <cell r="G524" t="str">
            <v>KG</v>
          </cell>
          <cell r="J524" t="str">
            <v>07 Kesbangpolinmas</v>
          </cell>
          <cell r="K524" t="str">
            <v>Penerbitan Rekomendasi Ijin Penelitian / Survey</v>
          </cell>
          <cell r="L524">
            <v>25800000</v>
          </cell>
          <cell r="M524">
            <v>4200000</v>
          </cell>
          <cell r="N524">
            <v>0</v>
          </cell>
          <cell r="O524">
            <v>30000000</v>
          </cell>
        </row>
        <row r="525">
          <cell r="B525" t="str">
            <v>1.05.15.009</v>
          </cell>
          <cell r="C525">
            <v>0.89249999999999996</v>
          </cell>
          <cell r="D525">
            <v>0.1075</v>
          </cell>
          <cell r="E525">
            <v>0</v>
          </cell>
          <cell r="F525">
            <v>18</v>
          </cell>
          <cell r="G525" t="str">
            <v>KG</v>
          </cell>
          <cell r="J525" t="str">
            <v>07 Kesbangpolinmas</v>
          </cell>
          <cell r="K525" t="str">
            <v>Pendataan Ulang dan Pemantauan Orang Asing</v>
          </cell>
          <cell r="L525">
            <v>8925000</v>
          </cell>
          <cell r="M525">
            <v>1075000</v>
          </cell>
          <cell r="N525">
            <v>0</v>
          </cell>
          <cell r="O525">
            <v>10000000</v>
          </cell>
        </row>
        <row r="526">
          <cell r="B526" t="str">
            <v>1.05.15.010</v>
          </cell>
          <cell r="C526">
            <v>0.66</v>
          </cell>
          <cell r="D526">
            <v>0.34</v>
          </cell>
          <cell r="E526">
            <v>0</v>
          </cell>
          <cell r="F526">
            <v>18</v>
          </cell>
          <cell r="G526" t="str">
            <v>KG</v>
          </cell>
          <cell r="J526" t="str">
            <v>07 Kesbangpolinmas</v>
          </cell>
          <cell r="K526" t="str">
            <v>Pendataan dan Pemantauan Kebutuhan Pokok</v>
          </cell>
          <cell r="L526">
            <v>6600000</v>
          </cell>
          <cell r="M526">
            <v>3400000</v>
          </cell>
          <cell r="N526">
            <v>0</v>
          </cell>
          <cell r="O526">
            <v>10000000</v>
          </cell>
        </row>
        <row r="527">
          <cell r="B527" t="str">
            <v>1.05.15.011</v>
          </cell>
          <cell r="C527">
            <v>0.92</v>
          </cell>
          <cell r="D527">
            <v>0.08</v>
          </cell>
          <cell r="E527">
            <v>0</v>
          </cell>
          <cell r="F527">
            <v>18</v>
          </cell>
          <cell r="G527" t="str">
            <v>KG</v>
          </cell>
          <cell r="J527" t="str">
            <v>07 Kesbangpolinmas</v>
          </cell>
          <cell r="K527" t="str">
            <v>Kominda (Komunitas Intelijen Daerah)</v>
          </cell>
          <cell r="L527">
            <v>78200000</v>
          </cell>
          <cell r="M527">
            <v>6800000</v>
          </cell>
          <cell r="N527">
            <v>0</v>
          </cell>
          <cell r="O527">
            <v>85000000</v>
          </cell>
        </row>
        <row r="528">
          <cell r="B528" t="str">
            <v>1.05.15.012</v>
          </cell>
          <cell r="C528">
            <v>0.7</v>
          </cell>
          <cell r="D528">
            <v>0.3</v>
          </cell>
          <cell r="E528">
            <v>0</v>
          </cell>
          <cell r="F528">
            <v>18</v>
          </cell>
          <cell r="G528" t="str">
            <v>KG</v>
          </cell>
          <cell r="J528" t="str">
            <v>07 Kesbangpolinmas</v>
          </cell>
          <cell r="K528" t="str">
            <v>Pemantauan, Evaluasi, Pelaporan Perkembangan Politik di Daerah</v>
          </cell>
          <cell r="L528">
            <v>10500000</v>
          </cell>
          <cell r="M528">
            <v>4500000</v>
          </cell>
          <cell r="N528">
            <v>0</v>
          </cell>
          <cell r="O528">
            <v>15000000</v>
          </cell>
        </row>
        <row r="529">
          <cell r="B529" t="str">
            <v>1.05.15.013</v>
          </cell>
          <cell r="C529">
            <v>0.47233333333333333</v>
          </cell>
          <cell r="D529">
            <v>0.52766666666666662</v>
          </cell>
          <cell r="E529">
            <v>0</v>
          </cell>
          <cell r="F529">
            <v>18</v>
          </cell>
          <cell r="G529" t="str">
            <v>KG</v>
          </cell>
          <cell r="J529" t="str">
            <v>07 Kesbangpolinmas</v>
          </cell>
          <cell r="K529" t="str">
            <v>Sosialisasi Pencegahan, Pemberantasan, Penyalahgunaan dan Peredaran Gelap Narkoba (P4GN)</v>
          </cell>
          <cell r="L529">
            <v>35425000</v>
          </cell>
          <cell r="M529">
            <v>39575000</v>
          </cell>
          <cell r="N529">
            <v>0</v>
          </cell>
          <cell r="O529">
            <v>75000000</v>
          </cell>
        </row>
        <row r="530">
          <cell r="B530" t="str">
            <v>1.05.15.014</v>
          </cell>
          <cell r="C530">
            <v>0.94872000000000001</v>
          </cell>
          <cell r="D530">
            <v>5.1279999999999999E-2</v>
          </cell>
          <cell r="E530">
            <v>0</v>
          </cell>
          <cell r="F530">
            <v>18</v>
          </cell>
          <cell r="G530" t="str">
            <v>KG</v>
          </cell>
          <cell r="J530" t="str">
            <v>07 Kesbangpolinmas</v>
          </cell>
          <cell r="K530" t="str">
            <v>Peningkatan Koordinasi Tim Terpadu Pencegahan dan Penanganan Konflik Sosial</v>
          </cell>
          <cell r="L530">
            <v>592950000</v>
          </cell>
          <cell r="M530">
            <v>32050000</v>
          </cell>
          <cell r="N530">
            <v>0</v>
          </cell>
          <cell r="O530">
            <v>625000000</v>
          </cell>
        </row>
        <row r="531">
          <cell r="B531" t="str">
            <v>1.05.1700</v>
          </cell>
          <cell r="C531">
            <v>0.53369791666666666</v>
          </cell>
          <cell r="D531">
            <v>0.46630208333333334</v>
          </cell>
          <cell r="E531">
            <v>0</v>
          </cell>
          <cell r="F531">
            <v>15</v>
          </cell>
          <cell r="G531" t="str">
            <v>PR</v>
          </cell>
          <cell r="J531" t="str">
            <v>07 Kesbangpolinmas</v>
          </cell>
          <cell r="K531" t="str">
            <v>Program Pengembangan Wawasan Kebangsaan</v>
          </cell>
          <cell r="L531">
            <v>768525000</v>
          </cell>
          <cell r="M531">
            <v>671475000</v>
          </cell>
          <cell r="N531">
            <v>0</v>
          </cell>
          <cell r="O531">
            <v>1440000000</v>
          </cell>
        </row>
        <row r="532">
          <cell r="B532" t="str">
            <v>1.05.17.001</v>
          </cell>
          <cell r="C532">
            <v>0.65280000000000005</v>
          </cell>
          <cell r="D532">
            <v>0.34720000000000001</v>
          </cell>
          <cell r="E532">
            <v>0</v>
          </cell>
          <cell r="F532">
            <v>18</v>
          </cell>
          <cell r="G532" t="str">
            <v>KG</v>
          </cell>
          <cell r="J532" t="str">
            <v>07 Kesbangpolinmas</v>
          </cell>
          <cell r="K532" t="str">
            <v>Peningkatan Toleransi dan Kerukunan Dalam Kehidupan Beragama</v>
          </cell>
          <cell r="L532">
            <v>163200000</v>
          </cell>
          <cell r="M532">
            <v>86800000</v>
          </cell>
          <cell r="N532">
            <v>0</v>
          </cell>
          <cell r="O532">
            <v>250000000</v>
          </cell>
        </row>
        <row r="533">
          <cell r="B533" t="str">
            <v>1.05.17.004</v>
          </cell>
          <cell r="C533">
            <v>0.89200000000000002</v>
          </cell>
          <cell r="D533">
            <v>0.108</v>
          </cell>
          <cell r="E533">
            <v>0</v>
          </cell>
          <cell r="F533">
            <v>18</v>
          </cell>
          <cell r="G533" t="str">
            <v>KG</v>
          </cell>
          <cell r="J533" t="str">
            <v>07 Kesbangpolinmas</v>
          </cell>
          <cell r="K533" t="str">
            <v>Forum komunikasi dan konsultasi</v>
          </cell>
          <cell r="L533">
            <v>89200000</v>
          </cell>
          <cell r="M533">
            <v>10800000</v>
          </cell>
          <cell r="N533">
            <v>0</v>
          </cell>
          <cell r="O533">
            <v>100000000</v>
          </cell>
        </row>
        <row r="534">
          <cell r="B534" t="str">
            <v>1.05.17.006</v>
          </cell>
          <cell r="C534">
            <v>0.32950000000000002</v>
          </cell>
          <cell r="D534">
            <v>0.67049999999999998</v>
          </cell>
          <cell r="E534">
            <v>0</v>
          </cell>
          <cell r="F534">
            <v>18</v>
          </cell>
          <cell r="G534" t="str">
            <v>KG</v>
          </cell>
          <cell r="J534" t="str">
            <v>07 Kesbangpolinmas</v>
          </cell>
          <cell r="K534" t="str">
            <v>Peningkatan Nilai-Nilai Kejuangan</v>
          </cell>
          <cell r="L534">
            <v>16475000</v>
          </cell>
          <cell r="M534">
            <v>33525000</v>
          </cell>
          <cell r="N534">
            <v>0</v>
          </cell>
          <cell r="O534">
            <v>50000000</v>
          </cell>
        </row>
        <row r="535">
          <cell r="B535" t="str">
            <v>1.05.17.008</v>
          </cell>
          <cell r="C535">
            <v>0.41725000000000001</v>
          </cell>
          <cell r="D535">
            <v>0.58274999999999999</v>
          </cell>
          <cell r="E535">
            <v>0</v>
          </cell>
          <cell r="F535">
            <v>18</v>
          </cell>
          <cell r="G535" t="str">
            <v>KG</v>
          </cell>
          <cell r="J535" t="str">
            <v>07 Kesbangpolinmas</v>
          </cell>
          <cell r="K535" t="str">
            <v>Sosialisasi Kewaspadaan Nasional</v>
          </cell>
          <cell r="L535">
            <v>83450000</v>
          </cell>
          <cell r="M535">
            <v>116550000</v>
          </cell>
          <cell r="N535">
            <v>0</v>
          </cell>
          <cell r="O535">
            <v>200000000</v>
          </cell>
        </row>
        <row r="536">
          <cell r="B536" t="str">
            <v>1.05.17.010</v>
          </cell>
          <cell r="C536">
            <v>0.41925000000000001</v>
          </cell>
          <cell r="D536">
            <v>0.58074999999999999</v>
          </cell>
          <cell r="E536">
            <v>0</v>
          </cell>
          <cell r="F536">
            <v>18</v>
          </cell>
          <cell r="G536" t="str">
            <v>KG</v>
          </cell>
          <cell r="J536" t="str">
            <v>07 Kesbangpolinmas</v>
          </cell>
          <cell r="K536" t="str">
            <v>Peningkatan kemampuan dan kesadaran Bela Negara</v>
          </cell>
          <cell r="L536">
            <v>83850000</v>
          </cell>
          <cell r="M536">
            <v>116150000</v>
          </cell>
          <cell r="N536">
            <v>0</v>
          </cell>
          <cell r="O536">
            <v>200000000</v>
          </cell>
        </row>
        <row r="537">
          <cell r="B537" t="str">
            <v>1.05.17.011</v>
          </cell>
          <cell r="C537">
            <v>0.42249999999999999</v>
          </cell>
          <cell r="D537">
            <v>0.57750000000000001</v>
          </cell>
          <cell r="E537">
            <v>0</v>
          </cell>
          <cell r="F537">
            <v>18</v>
          </cell>
          <cell r="G537" t="str">
            <v>KG</v>
          </cell>
          <cell r="J537" t="str">
            <v>07 Kesbangpolinmas</v>
          </cell>
          <cell r="K537" t="str">
            <v>Peningkatan fungsi seniman dan pelajar dalam mendukung ketahanan bangsa</v>
          </cell>
          <cell r="L537">
            <v>42250000</v>
          </cell>
          <cell r="M537">
            <v>57750000</v>
          </cell>
          <cell r="N537">
            <v>0</v>
          </cell>
          <cell r="O537">
            <v>100000000</v>
          </cell>
        </row>
        <row r="538">
          <cell r="B538" t="str">
            <v>1.05.17.012</v>
          </cell>
          <cell r="C538">
            <v>0.41725000000000001</v>
          </cell>
          <cell r="D538">
            <v>0.58274999999999999</v>
          </cell>
          <cell r="E538">
            <v>0</v>
          </cell>
          <cell r="F538">
            <v>18</v>
          </cell>
          <cell r="G538" t="str">
            <v>KG</v>
          </cell>
          <cell r="J538" t="str">
            <v>07 Kesbangpolinmas</v>
          </cell>
          <cell r="K538" t="str">
            <v>Sosialisasi Peningkatan Ketahanan Bangsa</v>
          </cell>
          <cell r="L538">
            <v>83450000</v>
          </cell>
          <cell r="M538">
            <v>116550000</v>
          </cell>
          <cell r="N538">
            <v>0</v>
          </cell>
          <cell r="O538">
            <v>200000000</v>
          </cell>
        </row>
        <row r="539">
          <cell r="B539" t="str">
            <v>1.05.17.013</v>
          </cell>
          <cell r="C539">
            <v>0.88549999999999995</v>
          </cell>
          <cell r="D539">
            <v>0.1145</v>
          </cell>
          <cell r="E539">
            <v>0</v>
          </cell>
          <cell r="F539">
            <v>18</v>
          </cell>
          <cell r="G539" t="str">
            <v>KG</v>
          </cell>
          <cell r="J539" t="str">
            <v>07 Kesbangpolinmas</v>
          </cell>
          <cell r="K539" t="str">
            <v>Peningkatan dan pendayagunaan forum persaudaraan Bangsa Indonesia</v>
          </cell>
          <cell r="L539">
            <v>88550000</v>
          </cell>
          <cell r="M539">
            <v>11450000</v>
          </cell>
          <cell r="N539">
            <v>0</v>
          </cell>
          <cell r="O539">
            <v>100000000</v>
          </cell>
        </row>
        <row r="540">
          <cell r="B540" t="str">
            <v>1.05.17.016</v>
          </cell>
          <cell r="C540">
            <v>0.41925000000000001</v>
          </cell>
          <cell r="D540">
            <v>0.58074999999999999</v>
          </cell>
          <cell r="E540">
            <v>0</v>
          </cell>
          <cell r="F540">
            <v>18</v>
          </cell>
          <cell r="G540" t="str">
            <v>KG</v>
          </cell>
          <cell r="J540" t="str">
            <v>07 Kesbangpolinmas</v>
          </cell>
          <cell r="K540" t="str">
            <v>Revitalisasi Nilai-Nilai Pancasila</v>
          </cell>
          <cell r="L540">
            <v>83850000</v>
          </cell>
          <cell r="M540">
            <v>116150000</v>
          </cell>
          <cell r="N540">
            <v>0</v>
          </cell>
          <cell r="O540">
            <v>200000000</v>
          </cell>
        </row>
        <row r="541">
          <cell r="B541" t="str">
            <v>1.05.17.019</v>
          </cell>
          <cell r="C541">
            <v>0.89</v>
          </cell>
          <cell r="D541">
            <v>0.11</v>
          </cell>
          <cell r="E541">
            <v>0</v>
          </cell>
          <cell r="F541">
            <v>18</v>
          </cell>
          <cell r="G541" t="str">
            <v>KG</v>
          </cell>
          <cell r="J541" t="str">
            <v>07 Kesbangpolinmas</v>
          </cell>
          <cell r="K541" t="str">
            <v>Pembinaan Keormasan</v>
          </cell>
          <cell r="L541">
            <v>22250000</v>
          </cell>
          <cell r="M541">
            <v>2750000</v>
          </cell>
          <cell r="N541">
            <v>0</v>
          </cell>
          <cell r="O541">
            <v>25000000</v>
          </cell>
        </row>
        <row r="542">
          <cell r="B542" t="str">
            <v>1.05.17.020</v>
          </cell>
          <cell r="C542">
            <v>0.8</v>
          </cell>
          <cell r="D542">
            <v>0.2</v>
          </cell>
          <cell r="E542">
            <v>0</v>
          </cell>
          <cell r="F542">
            <v>18</v>
          </cell>
          <cell r="G542" t="str">
            <v>KG</v>
          </cell>
          <cell r="J542" t="str">
            <v>07 Kesbangpolinmas</v>
          </cell>
          <cell r="K542" t="str">
            <v>Evaluasi dan Monitoring Pemberian Hibah Kepada Orkesmas</v>
          </cell>
          <cell r="L542">
            <v>12000000</v>
          </cell>
          <cell r="M542">
            <v>3000000</v>
          </cell>
          <cell r="N542">
            <v>0</v>
          </cell>
          <cell r="O542">
            <v>15000000</v>
          </cell>
        </row>
        <row r="543">
          <cell r="B543" t="str">
            <v>1.05.2100</v>
          </cell>
          <cell r="C543">
            <v>0.57458333333333333</v>
          </cell>
          <cell r="D543">
            <v>0.42541666666666667</v>
          </cell>
          <cell r="E543">
            <v>0</v>
          </cell>
          <cell r="F543">
            <v>15</v>
          </cell>
          <cell r="G543" t="str">
            <v>PR</v>
          </cell>
          <cell r="J543" t="str">
            <v>07 Kesbangpolinmas</v>
          </cell>
          <cell r="K543" t="str">
            <v>Program Pendidikan Politik Masyarakat</v>
          </cell>
          <cell r="L543">
            <v>34475000</v>
          </cell>
          <cell r="M543">
            <v>25525000</v>
          </cell>
          <cell r="N543">
            <v>0</v>
          </cell>
          <cell r="O543">
            <v>60000000</v>
          </cell>
        </row>
        <row r="544">
          <cell r="B544" t="str">
            <v>1.05.21.006</v>
          </cell>
          <cell r="C544">
            <v>0.69333333333333336</v>
          </cell>
          <cell r="D544">
            <v>0.30666666666666664</v>
          </cell>
          <cell r="E544">
            <v>0</v>
          </cell>
          <cell r="F544">
            <v>18</v>
          </cell>
          <cell r="G544" t="str">
            <v>KG</v>
          </cell>
          <cell r="J544" t="str">
            <v>07 Kesbangpolinmas</v>
          </cell>
          <cell r="K544" t="str">
            <v>Fasilitasi Bantuan Keuangan Kepada Partai Politik</v>
          </cell>
          <cell r="L544">
            <v>20800000</v>
          </cell>
          <cell r="M544">
            <v>9200000</v>
          </cell>
          <cell r="N544">
            <v>0</v>
          </cell>
          <cell r="O544">
            <v>30000000</v>
          </cell>
        </row>
        <row r="545">
          <cell r="B545" t="str">
            <v>1.05.21.007</v>
          </cell>
          <cell r="C545">
            <v>0.45583333333333331</v>
          </cell>
          <cell r="D545">
            <v>0.54416666666666669</v>
          </cell>
          <cell r="E545">
            <v>0</v>
          </cell>
          <cell r="F545">
            <v>18</v>
          </cell>
          <cell r="G545" t="str">
            <v>KG</v>
          </cell>
          <cell r="J545" t="str">
            <v>07 Kesbangpolinmas</v>
          </cell>
          <cell r="K545" t="str">
            <v>Pendidikan Budaya Politik</v>
          </cell>
          <cell r="L545">
            <v>13675000</v>
          </cell>
          <cell r="M545">
            <v>16325000</v>
          </cell>
          <cell r="N545">
            <v>0</v>
          </cell>
          <cell r="O545">
            <v>30000000</v>
          </cell>
        </row>
        <row r="546">
          <cell r="B546" t="str">
            <v>1.05.00</v>
          </cell>
          <cell r="C546">
            <v>0.14892125837676842</v>
          </cell>
          <cell r="D546">
            <v>0.27401247207743856</v>
          </cell>
          <cell r="E546">
            <v>0.57706626954579299</v>
          </cell>
          <cell r="F546">
            <v>12</v>
          </cell>
          <cell r="G546" t="str">
            <v>OPD</v>
          </cell>
          <cell r="J546" t="str">
            <v>08 BPBD</v>
          </cell>
          <cell r="K546" t="str">
            <v>BADAN PENANGGULANGAN BENCANA DAERAH</v>
          </cell>
          <cell r="L546">
            <v>800005000</v>
          </cell>
          <cell r="M546">
            <v>1471995000</v>
          </cell>
          <cell r="N546">
            <v>3100000000</v>
          </cell>
          <cell r="O546">
            <v>5372000000</v>
          </cell>
        </row>
        <row r="547">
          <cell r="B547" t="str">
            <v>1.05.0100</v>
          </cell>
          <cell r="C547">
            <v>0.44334384858044162</v>
          </cell>
          <cell r="D547">
            <v>0.55665615141955838</v>
          </cell>
          <cell r="E547">
            <v>0</v>
          </cell>
          <cell r="F547">
            <v>15</v>
          </cell>
          <cell r="G547" t="str">
            <v>PR</v>
          </cell>
          <cell r="J547" t="str">
            <v>08 BPBD</v>
          </cell>
          <cell r="K547" t="str">
            <v>Program Pelayanan Administrasi Perkantoran</v>
          </cell>
          <cell r="L547">
            <v>281080000</v>
          </cell>
          <cell r="M547">
            <v>352920000</v>
          </cell>
          <cell r="N547">
            <v>0</v>
          </cell>
          <cell r="O547">
            <v>634000000</v>
          </cell>
        </row>
        <row r="548">
          <cell r="B548" t="str">
            <v>1.05.01.001</v>
          </cell>
          <cell r="C548">
            <v>0</v>
          </cell>
          <cell r="D548">
            <v>1</v>
          </cell>
          <cell r="E548">
            <v>0</v>
          </cell>
          <cell r="F548">
            <v>18</v>
          </cell>
          <cell r="G548" t="str">
            <v>KG</v>
          </cell>
          <cell r="H548">
            <v>1</v>
          </cell>
          <cell r="I548">
            <v>1</v>
          </cell>
          <cell r="J548" t="str">
            <v>08 BPBD</v>
          </cell>
          <cell r="K548" t="str">
            <v>Penyediaan Jasa Surat Menyurat</v>
          </cell>
          <cell r="L548">
            <v>0</v>
          </cell>
          <cell r="M548">
            <v>4000000</v>
          </cell>
          <cell r="N548">
            <v>0</v>
          </cell>
          <cell r="O548">
            <v>4000000</v>
          </cell>
        </row>
        <row r="549">
          <cell r="B549" t="str">
            <v>1.05.01.002</v>
          </cell>
          <cell r="C549">
            <v>0</v>
          </cell>
          <cell r="D549">
            <v>1</v>
          </cell>
          <cell r="E549">
            <v>0</v>
          </cell>
          <cell r="F549">
            <v>18</v>
          </cell>
          <cell r="G549" t="str">
            <v>KG</v>
          </cell>
          <cell r="H549">
            <v>1</v>
          </cell>
          <cell r="I549">
            <v>1</v>
          </cell>
          <cell r="J549" t="str">
            <v>08 BPBD</v>
          </cell>
          <cell r="K549" t="str">
            <v>Penyediaan Jasa Komunikasi, Sumber Daya Air dan Listrik</v>
          </cell>
          <cell r="L549">
            <v>0</v>
          </cell>
          <cell r="M549">
            <v>80000000</v>
          </cell>
          <cell r="N549">
            <v>0</v>
          </cell>
          <cell r="O549">
            <v>80000000</v>
          </cell>
        </row>
        <row r="550">
          <cell r="B550" t="str">
            <v>1.05.01.007</v>
          </cell>
          <cell r="C550">
            <v>0.98742857142857143</v>
          </cell>
          <cell r="D550">
            <v>1.2571428571428572E-2</v>
          </cell>
          <cell r="E550">
            <v>0</v>
          </cell>
          <cell r="F550">
            <v>18</v>
          </cell>
          <cell r="G550" t="str">
            <v>KG</v>
          </cell>
          <cell r="H550">
            <v>1</v>
          </cell>
          <cell r="I550">
            <v>1</v>
          </cell>
          <cell r="J550" t="str">
            <v>08 BPBD</v>
          </cell>
          <cell r="K550" t="str">
            <v>Penyediaan Jasa Administrasi Keuangan</v>
          </cell>
          <cell r="L550">
            <v>172800000</v>
          </cell>
          <cell r="M550">
            <v>2200000</v>
          </cell>
          <cell r="N550">
            <v>0</v>
          </cell>
          <cell r="O550">
            <v>175000000</v>
          </cell>
        </row>
        <row r="551">
          <cell r="B551" t="str">
            <v>1.05.01.010</v>
          </cell>
          <cell r="C551">
            <v>0</v>
          </cell>
          <cell r="D551">
            <v>1</v>
          </cell>
          <cell r="E551">
            <v>0</v>
          </cell>
          <cell r="F551">
            <v>18</v>
          </cell>
          <cell r="G551" t="str">
            <v>KG</v>
          </cell>
          <cell r="H551">
            <v>1</v>
          </cell>
          <cell r="I551">
            <v>1</v>
          </cell>
          <cell r="J551" t="str">
            <v>08 BPBD</v>
          </cell>
          <cell r="K551" t="str">
            <v>Penyediaan Alat Tulis Kantor</v>
          </cell>
          <cell r="L551">
            <v>0</v>
          </cell>
          <cell r="M551">
            <v>30000000</v>
          </cell>
          <cell r="N551">
            <v>0</v>
          </cell>
          <cell r="O551">
            <v>30000000</v>
          </cell>
        </row>
        <row r="552">
          <cell r="B552" t="str">
            <v>1.05.01.011</v>
          </cell>
          <cell r="C552">
            <v>0</v>
          </cell>
          <cell r="D552">
            <v>1</v>
          </cell>
          <cell r="E552">
            <v>0</v>
          </cell>
          <cell r="F552">
            <v>18</v>
          </cell>
          <cell r="G552" t="str">
            <v>KG</v>
          </cell>
          <cell r="H552">
            <v>1</v>
          </cell>
          <cell r="I552">
            <v>1</v>
          </cell>
          <cell r="J552" t="str">
            <v>08 BPBD</v>
          </cell>
          <cell r="K552" t="str">
            <v>Penyediaan Barang Cetakan dan Penggandaan</v>
          </cell>
          <cell r="L552">
            <v>0</v>
          </cell>
          <cell r="M552">
            <v>25000000</v>
          </cell>
          <cell r="N552">
            <v>0</v>
          </cell>
          <cell r="O552">
            <v>25000000</v>
          </cell>
        </row>
        <row r="553">
          <cell r="B553" t="str">
            <v>1.05.01.012</v>
          </cell>
          <cell r="C553">
            <v>0</v>
          </cell>
          <cell r="D553">
            <v>1</v>
          </cell>
          <cell r="E553">
            <v>0</v>
          </cell>
          <cell r="F553">
            <v>18</v>
          </cell>
          <cell r="G553" t="str">
            <v>KG</v>
          </cell>
          <cell r="H553">
            <v>1</v>
          </cell>
          <cell r="I553">
            <v>1</v>
          </cell>
          <cell r="J553" t="str">
            <v>08 BPBD</v>
          </cell>
          <cell r="K553" t="str">
            <v>Penyediaan Komponen Instalasi Listrik/Penerangan Bangunan Kantor</v>
          </cell>
          <cell r="L553">
            <v>0</v>
          </cell>
          <cell r="M553">
            <v>25000000</v>
          </cell>
          <cell r="N553">
            <v>0</v>
          </cell>
          <cell r="O553">
            <v>25000000</v>
          </cell>
        </row>
        <row r="554">
          <cell r="B554" t="str">
            <v>1.05.01.013</v>
          </cell>
          <cell r="C554">
            <v>0</v>
          </cell>
          <cell r="D554">
            <v>1</v>
          </cell>
          <cell r="E554">
            <v>0</v>
          </cell>
          <cell r="F554">
            <v>18</v>
          </cell>
          <cell r="G554" t="str">
            <v>KG</v>
          </cell>
          <cell r="H554">
            <v>1</v>
          </cell>
          <cell r="I554">
            <v>1</v>
          </cell>
          <cell r="J554" t="str">
            <v>08 BPBD</v>
          </cell>
          <cell r="K554" t="str">
            <v>Penyediaan Peralatan dan Perlengkapan Kantor</v>
          </cell>
          <cell r="L554">
            <v>0</v>
          </cell>
          <cell r="M554">
            <v>20000000</v>
          </cell>
          <cell r="N554">
            <v>0</v>
          </cell>
          <cell r="O554">
            <v>20000000</v>
          </cell>
        </row>
        <row r="555">
          <cell r="B555" t="str">
            <v>1.05.01.014</v>
          </cell>
          <cell r="C555">
            <v>0</v>
          </cell>
          <cell r="D555">
            <v>1</v>
          </cell>
          <cell r="E555">
            <v>0</v>
          </cell>
          <cell r="F555">
            <v>18</v>
          </cell>
          <cell r="G555" t="str">
            <v>KG</v>
          </cell>
          <cell r="H555">
            <v>1</v>
          </cell>
          <cell r="I555">
            <v>1</v>
          </cell>
          <cell r="J555" t="str">
            <v>08 BPBD</v>
          </cell>
          <cell r="K555" t="str">
            <v>Penyediaan Peralatan Rumah Tangga</v>
          </cell>
          <cell r="L555">
            <v>0</v>
          </cell>
          <cell r="M555">
            <v>25000000</v>
          </cell>
          <cell r="N555">
            <v>0</v>
          </cell>
          <cell r="O555">
            <v>25000000</v>
          </cell>
        </row>
        <row r="556">
          <cell r="B556" t="str">
            <v>1.05.01.015</v>
          </cell>
          <cell r="C556">
            <v>0</v>
          </cell>
          <cell r="D556">
            <v>1</v>
          </cell>
          <cell r="E556">
            <v>0</v>
          </cell>
          <cell r="F556">
            <v>18</v>
          </cell>
          <cell r="G556" t="str">
            <v>KG</v>
          </cell>
          <cell r="H556">
            <v>1</v>
          </cell>
          <cell r="I556">
            <v>1</v>
          </cell>
          <cell r="J556" t="str">
            <v>08 BPBD</v>
          </cell>
          <cell r="K556" t="str">
            <v>Penyediaan Bahan Bacaan dan Peraturan Perundang-Undangan</v>
          </cell>
          <cell r="L556">
            <v>0</v>
          </cell>
          <cell r="M556">
            <v>5000000</v>
          </cell>
          <cell r="N556">
            <v>0</v>
          </cell>
          <cell r="O556">
            <v>5000000</v>
          </cell>
        </row>
        <row r="557">
          <cell r="B557" t="str">
            <v>1.05.01.017</v>
          </cell>
          <cell r="C557">
            <v>0</v>
          </cell>
          <cell r="D557">
            <v>1</v>
          </cell>
          <cell r="E557">
            <v>0</v>
          </cell>
          <cell r="F557">
            <v>18</v>
          </cell>
          <cell r="G557" t="str">
            <v>KG</v>
          </cell>
          <cell r="H557">
            <v>1</v>
          </cell>
          <cell r="I557">
            <v>1</v>
          </cell>
          <cell r="J557" t="str">
            <v>08 BPBD</v>
          </cell>
          <cell r="K557" t="str">
            <v>Penyediaan Makanan dan Minuman</v>
          </cell>
          <cell r="L557">
            <v>0</v>
          </cell>
          <cell r="M557">
            <v>30000000</v>
          </cell>
          <cell r="N557">
            <v>0</v>
          </cell>
          <cell r="O557">
            <v>30000000</v>
          </cell>
        </row>
        <row r="558">
          <cell r="B558" t="str">
            <v>1.05.01.018</v>
          </cell>
          <cell r="C558">
            <v>0</v>
          </cell>
          <cell r="D558">
            <v>1</v>
          </cell>
          <cell r="E558">
            <v>0</v>
          </cell>
          <cell r="F558">
            <v>18</v>
          </cell>
          <cell r="G558" t="str">
            <v>KG</v>
          </cell>
          <cell r="H558">
            <v>1</v>
          </cell>
          <cell r="I558">
            <v>1</v>
          </cell>
          <cell r="J558" t="str">
            <v>08 BPBD</v>
          </cell>
          <cell r="K558" t="str">
            <v>Rapat-Rapat Koordinasi dan Konsultasi Ke Luar Daerah</v>
          </cell>
          <cell r="L558">
            <v>0</v>
          </cell>
          <cell r="M558">
            <v>80000000</v>
          </cell>
          <cell r="N558">
            <v>0</v>
          </cell>
          <cell r="O558">
            <v>80000000</v>
          </cell>
        </row>
        <row r="559">
          <cell r="B559" t="str">
            <v>1.05.01.019</v>
          </cell>
          <cell r="C559">
            <v>0.98436363636363633</v>
          </cell>
          <cell r="D559">
            <v>1.5636363636363636E-2</v>
          </cell>
          <cell r="E559">
            <v>0</v>
          </cell>
          <cell r="F559">
            <v>18</v>
          </cell>
          <cell r="G559" t="str">
            <v>KG</v>
          </cell>
          <cell r="H559">
            <v>1</v>
          </cell>
          <cell r="I559">
            <v>1</v>
          </cell>
          <cell r="J559" t="str">
            <v>08 BPBD</v>
          </cell>
          <cell r="K559" t="str">
            <v>Penyediaan Jasa Administrasi Kantor/Kebersihan</v>
          </cell>
          <cell r="L559">
            <v>108280000</v>
          </cell>
          <cell r="M559">
            <v>1720000</v>
          </cell>
          <cell r="N559">
            <v>0</v>
          </cell>
          <cell r="O559">
            <v>110000000</v>
          </cell>
        </row>
        <row r="560">
          <cell r="B560" t="str">
            <v>1.05.01.020</v>
          </cell>
          <cell r="C560">
            <v>0</v>
          </cell>
          <cell r="D560">
            <v>1</v>
          </cell>
          <cell r="E560">
            <v>0</v>
          </cell>
          <cell r="F560">
            <v>18</v>
          </cell>
          <cell r="G560" t="str">
            <v>KG</v>
          </cell>
          <cell r="H560">
            <v>1</v>
          </cell>
          <cell r="I560">
            <v>1</v>
          </cell>
          <cell r="J560" t="str">
            <v>08 BPBD</v>
          </cell>
          <cell r="K560" t="str">
            <v>Rapat-rapat koordinasi dan konsultasi dalam daerah</v>
          </cell>
          <cell r="L560">
            <v>0</v>
          </cell>
          <cell r="M560">
            <v>25000000</v>
          </cell>
          <cell r="N560">
            <v>0</v>
          </cell>
          <cell r="O560">
            <v>25000000</v>
          </cell>
        </row>
        <row r="561">
          <cell r="B561" t="str">
            <v>1.05.0200</v>
          </cell>
          <cell r="C561">
            <v>0.12239999999999999</v>
          </cell>
          <cell r="D561">
            <v>0.87760000000000005</v>
          </cell>
          <cell r="E561">
            <v>0</v>
          </cell>
          <cell r="F561">
            <v>15</v>
          </cell>
          <cell r="G561" t="str">
            <v>PR</v>
          </cell>
          <cell r="J561" t="str">
            <v>08 BPBD</v>
          </cell>
          <cell r="K561" t="str">
            <v>Program Peningkatan Sarana dan Prasarana Aparatur</v>
          </cell>
          <cell r="L561">
            <v>15300000</v>
          </cell>
          <cell r="M561">
            <v>109700000</v>
          </cell>
          <cell r="N561">
            <v>0</v>
          </cell>
          <cell r="O561">
            <v>125000000</v>
          </cell>
        </row>
        <row r="562">
          <cell r="B562" t="str">
            <v>1.05.02.019</v>
          </cell>
          <cell r="C562">
            <v>0.38250000000000001</v>
          </cell>
          <cell r="D562">
            <v>0.61750000000000005</v>
          </cell>
          <cell r="E562">
            <v>0</v>
          </cell>
          <cell r="F562">
            <v>18</v>
          </cell>
          <cell r="G562" t="str">
            <v>KG</v>
          </cell>
          <cell r="H562">
            <v>1</v>
          </cell>
          <cell r="I562">
            <v>1</v>
          </cell>
          <cell r="J562" t="str">
            <v>08 BPBD</v>
          </cell>
          <cell r="K562" t="str">
            <v>Pemeliharaan Rutin/Berkala Gedung Kantor</v>
          </cell>
          <cell r="L562">
            <v>15300000</v>
          </cell>
          <cell r="M562">
            <v>24700000</v>
          </cell>
          <cell r="N562">
            <v>0</v>
          </cell>
          <cell r="O562">
            <v>40000000</v>
          </cell>
        </row>
        <row r="563">
          <cell r="B563" t="str">
            <v>1.05.02.021</v>
          </cell>
          <cell r="C563">
            <v>0</v>
          </cell>
          <cell r="D563">
            <v>1</v>
          </cell>
          <cell r="E563">
            <v>0</v>
          </cell>
          <cell r="F563">
            <v>18</v>
          </cell>
          <cell r="G563" t="str">
            <v>KG</v>
          </cell>
          <cell r="H563">
            <v>1</v>
          </cell>
          <cell r="I563">
            <v>1</v>
          </cell>
          <cell r="J563" t="str">
            <v>08 BPBD</v>
          </cell>
          <cell r="K563" t="str">
            <v>Pemeliharaan Rutin/Berkala Kendaraan Dinas/Operasional</v>
          </cell>
          <cell r="L563">
            <v>0</v>
          </cell>
          <cell r="M563">
            <v>50000000</v>
          </cell>
          <cell r="N563">
            <v>0</v>
          </cell>
          <cell r="O563">
            <v>50000000</v>
          </cell>
        </row>
        <row r="564">
          <cell r="B564" t="str">
            <v>1.05.02.029</v>
          </cell>
          <cell r="C564">
            <v>0</v>
          </cell>
          <cell r="D564">
            <v>1</v>
          </cell>
          <cell r="E564">
            <v>0</v>
          </cell>
          <cell r="F564">
            <v>18</v>
          </cell>
          <cell r="G564" t="str">
            <v>KG</v>
          </cell>
          <cell r="H564">
            <v>1</v>
          </cell>
          <cell r="I564">
            <v>1</v>
          </cell>
          <cell r="J564" t="str">
            <v>08 BPBD</v>
          </cell>
          <cell r="K564" t="str">
            <v>Pemeliharaan rutin/berkala perlengkapan dan peralatan kantor dan rumah tangga</v>
          </cell>
          <cell r="L564">
            <v>0</v>
          </cell>
          <cell r="M564">
            <v>30000000</v>
          </cell>
          <cell r="N564">
            <v>0</v>
          </cell>
          <cell r="O564">
            <v>30000000</v>
          </cell>
        </row>
        <row r="565">
          <cell r="B565" t="str">
            <v>1.05.02.032</v>
          </cell>
          <cell r="C565">
            <v>0</v>
          </cell>
          <cell r="D565">
            <v>1</v>
          </cell>
          <cell r="E565">
            <v>0</v>
          </cell>
          <cell r="F565">
            <v>18</v>
          </cell>
          <cell r="G565" t="str">
            <v>KG</v>
          </cell>
          <cell r="H565">
            <v>1</v>
          </cell>
          <cell r="I565">
            <v>1</v>
          </cell>
          <cell r="J565" t="str">
            <v>08 BPBD</v>
          </cell>
          <cell r="K565" t="str">
            <v>Pemeliharaan rutin/berkala taman</v>
          </cell>
          <cell r="L565">
            <v>0</v>
          </cell>
          <cell r="M565">
            <v>5000000</v>
          </cell>
          <cell r="N565">
            <v>0</v>
          </cell>
          <cell r="O565">
            <v>5000000</v>
          </cell>
        </row>
        <row r="566">
          <cell r="B566" t="str">
            <v>1.05.0600</v>
          </cell>
          <cell r="C566">
            <v>0.65500000000000003</v>
          </cell>
          <cell r="D566">
            <v>0.34499999999999997</v>
          </cell>
          <cell r="E566">
            <v>0</v>
          </cell>
          <cell r="F566">
            <v>15</v>
          </cell>
          <cell r="G566" t="str">
            <v>PR</v>
          </cell>
          <cell r="J566" t="str">
            <v>08 BPBD</v>
          </cell>
          <cell r="K566" t="str">
            <v>Program Peningkatan Pengembangan Sistem Pelaporan Capaian Kinerja dan Keuangan</v>
          </cell>
          <cell r="L566">
            <v>26200000</v>
          </cell>
          <cell r="M566">
            <v>13800000</v>
          </cell>
          <cell r="N566">
            <v>0</v>
          </cell>
          <cell r="O566">
            <v>40000000</v>
          </cell>
        </row>
        <row r="567">
          <cell r="B567" t="str">
            <v>1.05.06.001</v>
          </cell>
          <cell r="C567">
            <v>0.6</v>
          </cell>
          <cell r="D567">
            <v>0.4</v>
          </cell>
          <cell r="E567">
            <v>0</v>
          </cell>
          <cell r="F567">
            <v>18</v>
          </cell>
          <cell r="G567" t="str">
            <v>KG</v>
          </cell>
          <cell r="H567">
            <v>1</v>
          </cell>
          <cell r="I567">
            <v>1</v>
          </cell>
          <cell r="J567" t="str">
            <v>08 BPBD</v>
          </cell>
          <cell r="K567" t="str">
            <v>Penyusunan Laporan Capaian Kinerja dan Ikhtisar Realisasi Kinerja SKPD</v>
          </cell>
          <cell r="L567">
            <v>3000000</v>
          </cell>
          <cell r="M567">
            <v>2000000</v>
          </cell>
          <cell r="N567">
            <v>0</v>
          </cell>
          <cell r="O567">
            <v>5000000</v>
          </cell>
        </row>
        <row r="568">
          <cell r="B568" t="str">
            <v>1.05.06.010</v>
          </cell>
          <cell r="C568">
            <v>0.72</v>
          </cell>
          <cell r="D568">
            <v>0.28000000000000003</v>
          </cell>
          <cell r="E568">
            <v>0</v>
          </cell>
          <cell r="F568">
            <v>18</v>
          </cell>
          <cell r="G568" t="str">
            <v>KG</v>
          </cell>
          <cell r="H568">
            <v>1</v>
          </cell>
          <cell r="I568">
            <v>1</v>
          </cell>
          <cell r="J568" t="str">
            <v>08 BPBD</v>
          </cell>
          <cell r="K568" t="str">
            <v>Penyusunan Dokumen Anggaran</v>
          </cell>
          <cell r="L568">
            <v>3600000</v>
          </cell>
          <cell r="M568">
            <v>1400000</v>
          </cell>
          <cell r="N568">
            <v>0</v>
          </cell>
          <cell r="O568">
            <v>5000000</v>
          </cell>
        </row>
        <row r="569">
          <cell r="B569" t="str">
            <v>1.05.06.011</v>
          </cell>
          <cell r="C569">
            <v>0.65333333333333332</v>
          </cell>
          <cell r="D569">
            <v>0.34666666666666668</v>
          </cell>
          <cell r="E569">
            <v>0</v>
          </cell>
          <cell r="F569">
            <v>18</v>
          </cell>
          <cell r="G569" t="str">
            <v>KG</v>
          </cell>
          <cell r="H569">
            <v>1</v>
          </cell>
          <cell r="I569">
            <v>1</v>
          </cell>
          <cell r="J569" t="str">
            <v>08 BPBD</v>
          </cell>
          <cell r="K569" t="str">
            <v>Laporan Bulanan Kejadian Bencana, Laporan Tanggap Darurat dan Laporan Kebencanaan Lainnya</v>
          </cell>
          <cell r="L569">
            <v>19600000</v>
          </cell>
          <cell r="M569">
            <v>10400000</v>
          </cell>
          <cell r="N569">
            <v>0</v>
          </cell>
          <cell r="O569">
            <v>30000000</v>
          </cell>
        </row>
        <row r="570">
          <cell r="B570" t="str">
            <v>1.05.0700</v>
          </cell>
          <cell r="C570">
            <v>0.38488372093023254</v>
          </cell>
          <cell r="D570">
            <v>0.6151162790697674</v>
          </cell>
          <cell r="E570">
            <v>0</v>
          </cell>
          <cell r="F570">
            <v>15</v>
          </cell>
          <cell r="G570" t="str">
            <v>PR</v>
          </cell>
          <cell r="J570" t="str">
            <v>08 BPBD</v>
          </cell>
          <cell r="K570" t="str">
            <v>Program Perencanaan Penanggulangan Bencana</v>
          </cell>
          <cell r="L570">
            <v>16550000</v>
          </cell>
          <cell r="M570">
            <v>26450000</v>
          </cell>
          <cell r="N570">
            <v>0</v>
          </cell>
          <cell r="O570">
            <v>43000000</v>
          </cell>
        </row>
        <row r="571">
          <cell r="B571" t="str">
            <v>1.05.07.002</v>
          </cell>
          <cell r="C571">
            <v>0.46</v>
          </cell>
          <cell r="D571">
            <v>0.54</v>
          </cell>
          <cell r="E571">
            <v>0</v>
          </cell>
          <cell r="F571">
            <v>18</v>
          </cell>
          <cell r="G571" t="str">
            <v>KG</v>
          </cell>
          <cell r="J571" t="str">
            <v>08 BPBD</v>
          </cell>
          <cell r="K571" t="str">
            <v>Evaluasi dan Pemantauan Program Penanggulangan Bencana</v>
          </cell>
          <cell r="L571">
            <v>4600000</v>
          </cell>
          <cell r="M571">
            <v>5400000</v>
          </cell>
          <cell r="N571">
            <v>0</v>
          </cell>
          <cell r="O571">
            <v>10000000</v>
          </cell>
        </row>
        <row r="572">
          <cell r="B572" t="str">
            <v>1.05.07.003</v>
          </cell>
          <cell r="C572">
            <v>0.36212121212121212</v>
          </cell>
          <cell r="D572">
            <v>0.63787878787878793</v>
          </cell>
          <cell r="E572">
            <v>0</v>
          </cell>
          <cell r="F572">
            <v>18</v>
          </cell>
          <cell r="G572" t="str">
            <v>KG</v>
          </cell>
          <cell r="J572" t="str">
            <v>08 BPBD</v>
          </cell>
          <cell r="K572" t="str">
            <v>Koordinasi dan Fasilitasi Program Penanggulangan Bencana</v>
          </cell>
          <cell r="L572">
            <v>11950000</v>
          </cell>
          <cell r="M572">
            <v>21050000</v>
          </cell>
          <cell r="N572">
            <v>0</v>
          </cell>
          <cell r="O572">
            <v>33000000</v>
          </cell>
        </row>
        <row r="573">
          <cell r="B573" t="str">
            <v>1.05.0800</v>
          </cell>
          <cell r="C573">
            <v>0</v>
          </cell>
          <cell r="D573">
            <v>1</v>
          </cell>
          <cell r="E573">
            <v>0</v>
          </cell>
          <cell r="F573">
            <v>15</v>
          </cell>
          <cell r="G573" t="str">
            <v>PR</v>
          </cell>
          <cell r="J573" t="str">
            <v>08 BPBD</v>
          </cell>
          <cell r="K573" t="str">
            <v>Program Penyelenggaraan Penanggulangan Bencana</v>
          </cell>
          <cell r="L573">
            <v>0</v>
          </cell>
          <cell r="M573">
            <v>20000000</v>
          </cell>
          <cell r="N573">
            <v>0</v>
          </cell>
          <cell r="O573">
            <v>20000000</v>
          </cell>
        </row>
        <row r="574">
          <cell r="B574" t="str">
            <v>1.05.08.004</v>
          </cell>
          <cell r="C574">
            <v>0</v>
          </cell>
          <cell r="D574">
            <v>1</v>
          </cell>
          <cell r="E574">
            <v>0</v>
          </cell>
          <cell r="F574">
            <v>18</v>
          </cell>
          <cell r="G574" t="str">
            <v>KG</v>
          </cell>
          <cell r="J574" t="str">
            <v>08 BPBD</v>
          </cell>
          <cell r="K574" t="str">
            <v>Pembelajaran Wawasan Kebencanaan</v>
          </cell>
          <cell r="L574">
            <v>0</v>
          </cell>
          <cell r="M574">
            <v>20000000</v>
          </cell>
          <cell r="N574">
            <v>0</v>
          </cell>
          <cell r="O574">
            <v>20000000</v>
          </cell>
        </row>
        <row r="575">
          <cell r="B575" t="str">
            <v>1.05.1100</v>
          </cell>
          <cell r="C575">
            <v>0</v>
          </cell>
          <cell r="D575">
            <v>0</v>
          </cell>
          <cell r="E575">
            <v>1</v>
          </cell>
          <cell r="F575">
            <v>15</v>
          </cell>
          <cell r="G575" t="str">
            <v>PR</v>
          </cell>
          <cell r="J575" t="str">
            <v>08 BPBD</v>
          </cell>
          <cell r="K575" t="str">
            <v>Program Pengembangan Komunikasi, Kerjasama, Informasi dan Media Massa</v>
          </cell>
          <cell r="L575">
            <v>0</v>
          </cell>
          <cell r="M575">
            <v>0</v>
          </cell>
          <cell r="N575">
            <v>150000000</v>
          </cell>
          <cell r="O575">
            <v>150000000</v>
          </cell>
        </row>
        <row r="576">
          <cell r="B576" t="str">
            <v>1.05.11.006</v>
          </cell>
          <cell r="C576">
            <v>0</v>
          </cell>
          <cell r="D576">
            <v>0</v>
          </cell>
          <cell r="E576">
            <v>1</v>
          </cell>
          <cell r="F576">
            <v>18</v>
          </cell>
          <cell r="G576" t="str">
            <v>KG</v>
          </cell>
          <cell r="J576" t="str">
            <v>08 BPBD</v>
          </cell>
          <cell r="K576" t="str">
            <v>Pemasangan Pemancar dan Perlengkapan</v>
          </cell>
          <cell r="L576">
            <v>0</v>
          </cell>
          <cell r="M576">
            <v>0</v>
          </cell>
          <cell r="N576">
            <v>150000000</v>
          </cell>
          <cell r="O576">
            <v>150000000</v>
          </cell>
        </row>
        <row r="577">
          <cell r="B577" t="str">
            <v>1.05.1200</v>
          </cell>
          <cell r="C577">
            <v>6.1245644599303137E-2</v>
          </cell>
          <cell r="D577">
            <v>0.13736062717770034</v>
          </cell>
          <cell r="E577">
            <v>0.80139372822299648</v>
          </cell>
          <cell r="F577">
            <v>15</v>
          </cell>
          <cell r="G577" t="str">
            <v>PR</v>
          </cell>
          <cell r="J577" t="str">
            <v>08 BPBD</v>
          </cell>
          <cell r="K577" t="str">
            <v>Program Penyelenggaraan Pencegahan dan Kesiapsiagaan Penanggulangan Bencana</v>
          </cell>
          <cell r="L577">
            <v>175775000</v>
          </cell>
          <cell r="M577">
            <v>394225000</v>
          </cell>
          <cell r="N577">
            <v>2300000000</v>
          </cell>
          <cell r="O577">
            <v>2870000000</v>
          </cell>
        </row>
        <row r="578">
          <cell r="B578" t="str">
            <v>1.05.12.001</v>
          </cell>
          <cell r="C578">
            <v>0.57999999999999996</v>
          </cell>
          <cell r="D578">
            <v>0.42</v>
          </cell>
          <cell r="E578">
            <v>0</v>
          </cell>
          <cell r="F578">
            <v>18</v>
          </cell>
          <cell r="G578" t="str">
            <v>KG</v>
          </cell>
          <cell r="J578" t="str">
            <v>08 BPBD</v>
          </cell>
          <cell r="K578" t="str">
            <v>Sosialisasi Penanganan Bencana Tanah Longsor</v>
          </cell>
          <cell r="L578">
            <v>34800000</v>
          </cell>
          <cell r="M578">
            <v>25200000</v>
          </cell>
          <cell r="N578">
            <v>0</v>
          </cell>
          <cell r="O578">
            <v>60000000</v>
          </cell>
        </row>
        <row r="579">
          <cell r="B579" t="str">
            <v>1.05.12.003</v>
          </cell>
          <cell r="C579">
            <v>0.23285714285714285</v>
          </cell>
          <cell r="D579">
            <v>0.76714285714285713</v>
          </cell>
          <cell r="E579">
            <v>0</v>
          </cell>
          <cell r="F579">
            <v>18</v>
          </cell>
          <cell r="G579" t="str">
            <v>KG</v>
          </cell>
          <cell r="J579" t="str">
            <v>08 BPBD</v>
          </cell>
          <cell r="K579" t="str">
            <v>Pembentukan dan Pengembangan Forum Pengurangan Resiko Bencana</v>
          </cell>
          <cell r="L579">
            <v>8150000</v>
          </cell>
          <cell r="M579">
            <v>26850000</v>
          </cell>
          <cell r="N579">
            <v>0</v>
          </cell>
          <cell r="O579">
            <v>35000000</v>
          </cell>
        </row>
        <row r="580">
          <cell r="B580" t="str">
            <v>1.05.12.004</v>
          </cell>
          <cell r="C580">
            <v>0.26666666666666666</v>
          </cell>
          <cell r="D580">
            <v>0.73333333333333328</v>
          </cell>
          <cell r="E580">
            <v>0</v>
          </cell>
          <cell r="F580">
            <v>18</v>
          </cell>
          <cell r="G580" t="str">
            <v>KG</v>
          </cell>
          <cell r="J580" t="str">
            <v>08 BPBD</v>
          </cell>
          <cell r="K580" t="str">
            <v>Koordinasi dan Fasilitasi Bidang Pencegahan dan Kesiapsiagaan</v>
          </cell>
          <cell r="L580">
            <v>4000000</v>
          </cell>
          <cell r="M580">
            <v>11000000</v>
          </cell>
          <cell r="N580">
            <v>0</v>
          </cell>
          <cell r="O580">
            <v>15000000</v>
          </cell>
        </row>
        <row r="581">
          <cell r="B581" t="str">
            <v>1.05.12.006</v>
          </cell>
          <cell r="C581">
            <v>0.270625</v>
          </cell>
          <cell r="D581">
            <v>0.729375</v>
          </cell>
          <cell r="E581">
            <v>0</v>
          </cell>
          <cell r="F581">
            <v>18</v>
          </cell>
          <cell r="G581" t="str">
            <v>KG</v>
          </cell>
          <cell r="J581" t="str">
            <v>08 BPBD</v>
          </cell>
          <cell r="K581" t="str">
            <v>Penyusunan Rencana Kontijensi (Rekon)</v>
          </cell>
          <cell r="L581">
            <v>54125000</v>
          </cell>
          <cell r="M581">
            <v>145875000</v>
          </cell>
          <cell r="N581">
            <v>0</v>
          </cell>
          <cell r="O581">
            <v>200000000</v>
          </cell>
        </row>
        <row r="582">
          <cell r="B582" t="str">
            <v>1.05.12.007</v>
          </cell>
          <cell r="C582">
            <v>0</v>
          </cell>
          <cell r="D582">
            <v>0</v>
          </cell>
          <cell r="E582">
            <v>1</v>
          </cell>
          <cell r="F582">
            <v>18</v>
          </cell>
          <cell r="G582" t="str">
            <v>KG</v>
          </cell>
          <cell r="J582" t="str">
            <v>08 BPBD</v>
          </cell>
          <cell r="K582" t="str">
            <v>Penerapan Upaya Mitigasi Struktural dan Non Struktural</v>
          </cell>
          <cell r="L582">
            <v>0</v>
          </cell>
          <cell r="M582">
            <v>0</v>
          </cell>
          <cell r="N582">
            <v>2300000000</v>
          </cell>
          <cell r="O582">
            <v>2300000000</v>
          </cell>
        </row>
        <row r="583">
          <cell r="B583" t="str">
            <v>1.05.12.010</v>
          </cell>
          <cell r="C583">
            <v>0.29199999999999998</v>
          </cell>
          <cell r="D583">
            <v>0.70799999999999996</v>
          </cell>
          <cell r="E583">
            <v>0</v>
          </cell>
          <cell r="F583">
            <v>18</v>
          </cell>
          <cell r="G583" t="str">
            <v>KG</v>
          </cell>
          <cell r="J583" t="str">
            <v>08 BPBD</v>
          </cell>
          <cell r="K583" t="str">
            <v>Apel Siaga Bencana</v>
          </cell>
          <cell r="L583">
            <v>65700000</v>
          </cell>
          <cell r="M583">
            <v>159300000</v>
          </cell>
          <cell r="N583">
            <v>0</v>
          </cell>
          <cell r="O583">
            <v>225000000</v>
          </cell>
        </row>
        <row r="584">
          <cell r="B584" t="str">
            <v>1.05.12.014</v>
          </cell>
          <cell r="C584">
            <v>0.5</v>
          </cell>
          <cell r="D584">
            <v>0.5</v>
          </cell>
          <cell r="E584">
            <v>0</v>
          </cell>
          <cell r="F584">
            <v>18</v>
          </cell>
          <cell r="G584" t="str">
            <v>KG</v>
          </cell>
          <cell r="J584" t="str">
            <v>08 BPBD</v>
          </cell>
          <cell r="K584" t="str">
            <v>Evaluasi dan Monitoring Bidang Pencegahan dan Kesiapsiagaan</v>
          </cell>
          <cell r="L584">
            <v>7500000</v>
          </cell>
          <cell r="M584">
            <v>7500000</v>
          </cell>
          <cell r="N584">
            <v>0</v>
          </cell>
          <cell r="O584">
            <v>15000000</v>
          </cell>
        </row>
        <row r="585">
          <cell r="B585" t="str">
            <v>1.05.12.019</v>
          </cell>
          <cell r="C585">
            <v>7.4999999999999997E-2</v>
          </cell>
          <cell r="D585">
            <v>0.92500000000000004</v>
          </cell>
          <cell r="E585">
            <v>0</v>
          </cell>
          <cell r="F585">
            <v>18</v>
          </cell>
          <cell r="G585" t="str">
            <v>KG</v>
          </cell>
          <cell r="J585" t="str">
            <v>08 BPBD</v>
          </cell>
          <cell r="K585" t="str">
            <v>Pembuatan Leaflet Pencegahan dan Kesiapsiagaan Penanggulangan Bencana</v>
          </cell>
          <cell r="L585">
            <v>1500000</v>
          </cell>
          <cell r="M585">
            <v>18500000</v>
          </cell>
          <cell r="N585">
            <v>0</v>
          </cell>
          <cell r="O585">
            <v>20000000</v>
          </cell>
        </row>
        <row r="586">
          <cell r="B586" t="str">
            <v>1.05.1300</v>
          </cell>
          <cell r="C586">
            <v>0.46166666666666667</v>
          </cell>
          <cell r="D586">
            <v>0.53833333333333333</v>
          </cell>
          <cell r="E586">
            <v>0</v>
          </cell>
          <cell r="F586">
            <v>15</v>
          </cell>
          <cell r="G586" t="str">
            <v>PR</v>
          </cell>
          <cell r="J586" t="str">
            <v>08 BPBD</v>
          </cell>
          <cell r="K586" t="str">
            <v>Program Penyelenggaraan Penanganan Darurat dan Logistik Penanggulangan Bencana</v>
          </cell>
          <cell r="L586">
            <v>249300000</v>
          </cell>
          <cell r="M586">
            <v>290700000</v>
          </cell>
          <cell r="N586">
            <v>0</v>
          </cell>
          <cell r="O586">
            <v>540000000</v>
          </cell>
        </row>
        <row r="587">
          <cell r="B587" t="str">
            <v>1.05.13.002</v>
          </cell>
          <cell r="C587">
            <v>0.314</v>
          </cell>
          <cell r="D587">
            <v>0.68600000000000005</v>
          </cell>
          <cell r="E587">
            <v>0</v>
          </cell>
          <cell r="F587">
            <v>18</v>
          </cell>
          <cell r="G587" t="str">
            <v>KG</v>
          </cell>
          <cell r="J587" t="str">
            <v>08 BPBD</v>
          </cell>
          <cell r="K587" t="str">
            <v>Bintek SAR dan Latihan Gabungan Penyelamatan, Evakuasi Penanganan Pengungsi</v>
          </cell>
          <cell r="L587">
            <v>15700000</v>
          </cell>
          <cell r="M587">
            <v>34300000</v>
          </cell>
          <cell r="N587">
            <v>0</v>
          </cell>
          <cell r="O587">
            <v>50000000</v>
          </cell>
        </row>
        <row r="588">
          <cell r="B588" t="str">
            <v>1.05.13.003</v>
          </cell>
          <cell r="C588">
            <v>0.54866666666666664</v>
          </cell>
          <cell r="D588">
            <v>0.45133333333333331</v>
          </cell>
          <cell r="E588">
            <v>0</v>
          </cell>
          <cell r="F588">
            <v>18</v>
          </cell>
          <cell r="G588" t="str">
            <v>KG</v>
          </cell>
          <cell r="J588" t="str">
            <v>08 BPBD</v>
          </cell>
          <cell r="K588" t="str">
            <v>Fasilitasi TRC (Tim Reaksi Cepat)</v>
          </cell>
          <cell r="L588">
            <v>82300000</v>
          </cell>
          <cell r="M588">
            <v>67700000</v>
          </cell>
          <cell r="N588">
            <v>0</v>
          </cell>
          <cell r="O588">
            <v>150000000</v>
          </cell>
        </row>
        <row r="589">
          <cell r="B589" t="str">
            <v>1.05.13.004</v>
          </cell>
          <cell r="C589">
            <v>0.32600000000000001</v>
          </cell>
          <cell r="D589">
            <v>0.67400000000000004</v>
          </cell>
          <cell r="E589">
            <v>0</v>
          </cell>
          <cell r="F589">
            <v>18</v>
          </cell>
          <cell r="G589" t="str">
            <v>KG</v>
          </cell>
          <cell r="J589" t="str">
            <v>08 BPBD</v>
          </cell>
          <cell r="K589" t="str">
            <v>Operasional darurat dan logistik</v>
          </cell>
          <cell r="L589">
            <v>32600000</v>
          </cell>
          <cell r="M589">
            <v>67400000</v>
          </cell>
          <cell r="N589">
            <v>0</v>
          </cell>
          <cell r="O589">
            <v>100000000</v>
          </cell>
        </row>
        <row r="590">
          <cell r="B590" t="str">
            <v>1.05.13.006</v>
          </cell>
          <cell r="C590">
            <v>0.46</v>
          </cell>
          <cell r="D590">
            <v>0.54</v>
          </cell>
          <cell r="E590">
            <v>0</v>
          </cell>
          <cell r="F590">
            <v>18</v>
          </cell>
          <cell r="G590" t="str">
            <v>KG</v>
          </cell>
          <cell r="J590" t="str">
            <v>08 BPBD</v>
          </cell>
          <cell r="K590" t="str">
            <v>Evaluasi dan Monitoring Bidang Darurat dan Logistik</v>
          </cell>
          <cell r="L590">
            <v>9200000</v>
          </cell>
          <cell r="M590">
            <v>10800000</v>
          </cell>
          <cell r="N590">
            <v>0</v>
          </cell>
          <cell r="O590">
            <v>20000000</v>
          </cell>
        </row>
        <row r="591">
          <cell r="B591" t="str">
            <v>1.05.13.010</v>
          </cell>
          <cell r="C591">
            <v>0</v>
          </cell>
          <cell r="D591">
            <v>1</v>
          </cell>
          <cell r="E591">
            <v>0</v>
          </cell>
          <cell r="F591">
            <v>18</v>
          </cell>
          <cell r="G591" t="str">
            <v>KG</v>
          </cell>
          <cell r="J591" t="str">
            <v>08 BPBD</v>
          </cell>
          <cell r="K591" t="str">
            <v>Fasilitasi Bencana Kekeringan dan Bantuan Air Bersih</v>
          </cell>
          <cell r="L591">
            <v>0</v>
          </cell>
          <cell r="M591">
            <v>50000000</v>
          </cell>
          <cell r="N591">
            <v>0</v>
          </cell>
          <cell r="O591">
            <v>50000000</v>
          </cell>
        </row>
        <row r="592">
          <cell r="B592" t="str">
            <v>1.05.13.011</v>
          </cell>
          <cell r="C592">
            <v>0.99545454545454548</v>
          </cell>
          <cell r="D592">
            <v>4.5454545454545452E-3</v>
          </cell>
          <cell r="E592">
            <v>0</v>
          </cell>
          <cell r="F592">
            <v>18</v>
          </cell>
          <cell r="G592" t="str">
            <v>KG</v>
          </cell>
          <cell r="J592" t="str">
            <v>08 BPBD</v>
          </cell>
          <cell r="K592" t="str">
            <v>Operasional Satgas penanggulangan dan penanganan bencana</v>
          </cell>
          <cell r="L592">
            <v>109500000</v>
          </cell>
          <cell r="M592">
            <v>500000</v>
          </cell>
          <cell r="N592">
            <v>0</v>
          </cell>
          <cell r="O592">
            <v>110000000</v>
          </cell>
        </row>
        <row r="593">
          <cell r="B593" t="str">
            <v>1.05.13.013</v>
          </cell>
          <cell r="C593">
            <v>0</v>
          </cell>
          <cell r="D593">
            <v>1</v>
          </cell>
          <cell r="E593">
            <v>0</v>
          </cell>
          <cell r="F593">
            <v>18</v>
          </cell>
          <cell r="G593" t="str">
            <v>KG</v>
          </cell>
          <cell r="J593" t="str">
            <v>08 BPBD</v>
          </cell>
          <cell r="K593" t="str">
            <v>Pengadaan Logistik saat tanggap darurat</v>
          </cell>
          <cell r="L593">
            <v>0</v>
          </cell>
          <cell r="M593">
            <v>50000000</v>
          </cell>
          <cell r="N593">
            <v>0</v>
          </cell>
          <cell r="O593">
            <v>50000000</v>
          </cell>
        </row>
        <row r="594">
          <cell r="B594" t="str">
            <v>1.05.13.016</v>
          </cell>
          <cell r="C594">
            <v>0</v>
          </cell>
          <cell r="D594">
            <v>1</v>
          </cell>
          <cell r="E594">
            <v>0</v>
          </cell>
          <cell r="F594">
            <v>18</v>
          </cell>
          <cell r="G594" t="str">
            <v>KG</v>
          </cell>
          <cell r="J594" t="str">
            <v>08 BPBD</v>
          </cell>
          <cell r="K594" t="str">
            <v>Pemeliharaan Rutin/ Berkala Peralatan Kebencanaan</v>
          </cell>
          <cell r="L594">
            <v>0</v>
          </cell>
          <cell r="M594">
            <v>10000000</v>
          </cell>
          <cell r="N594">
            <v>0</v>
          </cell>
          <cell r="O594">
            <v>10000000</v>
          </cell>
        </row>
        <row r="595">
          <cell r="B595" t="str">
            <v>1.05.1400</v>
          </cell>
          <cell r="C595">
            <v>3.7684210526315792E-2</v>
          </cell>
          <cell r="D595">
            <v>0.27810526315789474</v>
          </cell>
          <cell r="E595">
            <v>0.68421052631578949</v>
          </cell>
          <cell r="F595">
            <v>15</v>
          </cell>
          <cell r="G595" t="str">
            <v>PR</v>
          </cell>
          <cell r="J595" t="str">
            <v>08 BPBD</v>
          </cell>
          <cell r="K595" t="str">
            <v>Program Penyelenggaraan Rehabilitasi dan Rekonstruksi Penanggulangan Bencana</v>
          </cell>
          <cell r="L595">
            <v>35800000</v>
          </cell>
          <cell r="M595">
            <v>264200000</v>
          </cell>
          <cell r="N595">
            <v>650000000</v>
          </cell>
          <cell r="O595">
            <v>950000000</v>
          </cell>
        </row>
        <row r="596">
          <cell r="B596" t="str">
            <v>1.05.14.001</v>
          </cell>
          <cell r="C596">
            <v>0</v>
          </cell>
          <cell r="D596">
            <v>1</v>
          </cell>
          <cell r="E596">
            <v>0</v>
          </cell>
          <cell r="F596">
            <v>18</v>
          </cell>
          <cell r="G596" t="str">
            <v>KG</v>
          </cell>
          <cell r="J596" t="str">
            <v>08 BPBD</v>
          </cell>
          <cell r="K596" t="str">
            <v>Fasilitasi Pelayanan Pemulihan dan Pembangkitan Kondisi Wilayah Pasca Bencana</v>
          </cell>
          <cell r="L596">
            <v>0</v>
          </cell>
          <cell r="M596">
            <v>50000000</v>
          </cell>
          <cell r="N596">
            <v>0</v>
          </cell>
          <cell r="O596">
            <v>50000000</v>
          </cell>
        </row>
        <row r="597">
          <cell r="B597" t="str">
            <v>1.05.14.002</v>
          </cell>
          <cell r="C597">
            <v>0</v>
          </cell>
          <cell r="D597">
            <v>1</v>
          </cell>
          <cell r="E597">
            <v>0</v>
          </cell>
          <cell r="F597">
            <v>18</v>
          </cell>
          <cell r="G597" t="str">
            <v>KG</v>
          </cell>
          <cell r="J597" t="str">
            <v>08 BPBD</v>
          </cell>
          <cell r="K597" t="str">
            <v>Koordinasi dan Fasilitasi Bidang Rehabilitasi dan Rekonstruksi</v>
          </cell>
          <cell r="L597">
            <v>0</v>
          </cell>
          <cell r="M597">
            <v>60000000</v>
          </cell>
          <cell r="N597">
            <v>0</v>
          </cell>
          <cell r="O597">
            <v>60000000</v>
          </cell>
        </row>
        <row r="598">
          <cell r="B598" t="str">
            <v>1.05.14.003</v>
          </cell>
          <cell r="C598">
            <v>0.48</v>
          </cell>
          <cell r="D598">
            <v>0.52</v>
          </cell>
          <cell r="E598">
            <v>0</v>
          </cell>
          <cell r="F598">
            <v>18</v>
          </cell>
          <cell r="G598" t="str">
            <v>KG</v>
          </cell>
          <cell r="J598" t="str">
            <v>08 BPBD</v>
          </cell>
          <cell r="K598" t="str">
            <v>Pengkajian Kerusakan dan Kerugian Pasca Bencana</v>
          </cell>
          <cell r="L598">
            <v>24000000</v>
          </cell>
          <cell r="M598">
            <v>26000000</v>
          </cell>
          <cell r="N598">
            <v>0</v>
          </cell>
          <cell r="O598">
            <v>50000000</v>
          </cell>
        </row>
        <row r="599">
          <cell r="B599" t="str">
            <v>1.05.14.007</v>
          </cell>
          <cell r="C599">
            <v>0.23599999999999999</v>
          </cell>
          <cell r="D599">
            <v>0.76400000000000001</v>
          </cell>
          <cell r="E599">
            <v>0</v>
          </cell>
          <cell r="F599">
            <v>18</v>
          </cell>
          <cell r="G599" t="str">
            <v>KG</v>
          </cell>
          <cell r="J599" t="str">
            <v>08 BPBD</v>
          </cell>
          <cell r="K599" t="str">
            <v>Pelatihan Teknis Penilaian Damage dan Losses Assement</v>
          </cell>
          <cell r="L599">
            <v>11800000</v>
          </cell>
          <cell r="M599">
            <v>38200000</v>
          </cell>
          <cell r="N599">
            <v>0</v>
          </cell>
          <cell r="O599">
            <v>50000000</v>
          </cell>
        </row>
        <row r="600">
          <cell r="B600" t="str">
            <v>1.05.14.010</v>
          </cell>
          <cell r="C600">
            <v>0</v>
          </cell>
          <cell r="D600">
            <v>0</v>
          </cell>
          <cell r="E600">
            <v>1</v>
          </cell>
          <cell r="F600">
            <v>18</v>
          </cell>
          <cell r="G600" t="str">
            <v>KG</v>
          </cell>
          <cell r="J600" t="str">
            <v>08 BPBD</v>
          </cell>
          <cell r="K600" t="str">
            <v>Perbaikan Lingkungan Wilayah Pasca Bencana</v>
          </cell>
          <cell r="L600">
            <v>0</v>
          </cell>
          <cell r="M600">
            <v>0</v>
          </cell>
          <cell r="N600">
            <v>650000000</v>
          </cell>
          <cell r="O600">
            <v>650000000</v>
          </cell>
        </row>
        <row r="601">
          <cell r="B601" t="str">
            <v>1.05.14.013</v>
          </cell>
          <cell r="C601">
            <v>0</v>
          </cell>
          <cell r="D601">
            <v>1</v>
          </cell>
          <cell r="E601">
            <v>0</v>
          </cell>
          <cell r="F601">
            <v>18</v>
          </cell>
          <cell r="G601" t="str">
            <v>KG</v>
          </cell>
          <cell r="J601" t="str">
            <v>08 BPBD</v>
          </cell>
          <cell r="K601" t="str">
            <v>Perbaikan rumah masyarakat korban bencana</v>
          </cell>
          <cell r="L601">
            <v>0</v>
          </cell>
          <cell r="M601">
            <v>90000000</v>
          </cell>
          <cell r="N601">
            <v>0</v>
          </cell>
          <cell r="O601">
            <v>90000000</v>
          </cell>
        </row>
        <row r="602">
          <cell r="B602" t="str">
            <v>1.0600</v>
          </cell>
          <cell r="C602">
            <v>0.32592146982488701</v>
          </cell>
          <cell r="D602">
            <v>0.5423406224772338</v>
          </cell>
          <cell r="E602">
            <v>0.13173790769787919</v>
          </cell>
          <cell r="F602">
            <v>4</v>
          </cell>
          <cell r="J602" t="str">
            <v>08 BPBD</v>
          </cell>
          <cell r="K602" t="str">
            <v>Sosial</v>
          </cell>
          <cell r="L602">
            <v>2764711000</v>
          </cell>
          <cell r="M602">
            <v>4600541000</v>
          </cell>
          <cell r="N602">
            <v>1117500000</v>
          </cell>
          <cell r="O602">
            <v>8482752000</v>
          </cell>
        </row>
        <row r="603">
          <cell r="B603" t="str">
            <v>1.06.00</v>
          </cell>
          <cell r="C603">
            <v>0.32592146982488701</v>
          </cell>
          <cell r="D603">
            <v>0.5423406224772338</v>
          </cell>
          <cell r="E603">
            <v>0.13173790769787919</v>
          </cell>
          <cell r="F603">
            <v>12</v>
          </cell>
          <cell r="G603" t="str">
            <v>OPD</v>
          </cell>
          <cell r="J603" t="str">
            <v>09 Dinsos PPKB</v>
          </cell>
          <cell r="K603" t="str">
            <v>DINAS SOSIAL, PEMBERDAYAAN PEREMPUAN DAN KELUARGA BERENCANA</v>
          </cell>
          <cell r="L603">
            <v>2764711000</v>
          </cell>
          <cell r="M603">
            <v>4600541000</v>
          </cell>
          <cell r="N603">
            <v>1117500000</v>
          </cell>
          <cell r="O603">
            <v>8482752000</v>
          </cell>
        </row>
        <row r="604">
          <cell r="B604" t="str">
            <v>1.06.0100</v>
          </cell>
          <cell r="C604">
            <v>0.51534391534391533</v>
          </cell>
          <cell r="D604">
            <v>0.48465608465608467</v>
          </cell>
          <cell r="E604">
            <v>0</v>
          </cell>
          <cell r="F604">
            <v>15</v>
          </cell>
          <cell r="G604" t="str">
            <v>PR</v>
          </cell>
          <cell r="J604" t="str">
            <v>09 Dinsos PPKB</v>
          </cell>
          <cell r="K604" t="str">
            <v>Program Pelayanan Administrasi Perkantoran</v>
          </cell>
          <cell r="L604">
            <v>292200000</v>
          </cell>
          <cell r="M604">
            <v>274800000</v>
          </cell>
          <cell r="N604">
            <v>0</v>
          </cell>
          <cell r="O604">
            <v>567000000</v>
          </cell>
        </row>
        <row r="605">
          <cell r="B605" t="str">
            <v>1.06.01.002</v>
          </cell>
          <cell r="C605">
            <v>0</v>
          </cell>
          <cell r="D605">
            <v>1</v>
          </cell>
          <cell r="E605">
            <v>0</v>
          </cell>
          <cell r="F605">
            <v>18</v>
          </cell>
          <cell r="G605" t="str">
            <v>KG</v>
          </cell>
          <cell r="H605">
            <v>1</v>
          </cell>
          <cell r="I605">
            <v>1</v>
          </cell>
          <cell r="J605" t="str">
            <v>09 Dinsos PPKB</v>
          </cell>
          <cell r="K605" t="str">
            <v>Penyediaan Jasa Komunikasi, Sumber Daya Air dan Listrik</v>
          </cell>
          <cell r="L605">
            <v>0</v>
          </cell>
          <cell r="M605">
            <v>87000000</v>
          </cell>
          <cell r="N605">
            <v>0</v>
          </cell>
          <cell r="O605">
            <v>87000000</v>
          </cell>
        </row>
        <row r="606">
          <cell r="B606" t="str">
            <v>1.06.01.007</v>
          </cell>
          <cell r="C606">
            <v>0.99360000000000004</v>
          </cell>
          <cell r="D606">
            <v>6.4000000000000003E-3</v>
          </cell>
          <cell r="E606">
            <v>0</v>
          </cell>
          <cell r="F606">
            <v>18</v>
          </cell>
          <cell r="G606" t="str">
            <v>KG</v>
          </cell>
          <cell r="H606">
            <v>1</v>
          </cell>
          <cell r="I606">
            <v>1</v>
          </cell>
          <cell r="J606" t="str">
            <v>09 Dinsos PPKB</v>
          </cell>
          <cell r="K606" t="str">
            <v>Penyediaan Jasa Administrasi Keuangan</v>
          </cell>
          <cell r="L606">
            <v>248400000</v>
          </cell>
          <cell r="M606">
            <v>1600000</v>
          </cell>
          <cell r="N606">
            <v>0</v>
          </cell>
          <cell r="O606">
            <v>250000000</v>
          </cell>
        </row>
        <row r="607">
          <cell r="B607" t="str">
            <v>1.06.01.008</v>
          </cell>
          <cell r="C607">
            <v>0.97333333333333338</v>
          </cell>
          <cell r="D607">
            <v>2.6666666666666668E-2</v>
          </cell>
          <cell r="E607">
            <v>0</v>
          </cell>
          <cell r="F607">
            <v>18</v>
          </cell>
          <cell r="G607" t="str">
            <v>KG</v>
          </cell>
          <cell r="H607">
            <v>1</v>
          </cell>
          <cell r="I607">
            <v>1</v>
          </cell>
          <cell r="J607" t="str">
            <v>09 Dinsos PPKB</v>
          </cell>
          <cell r="K607" t="str">
            <v>Penyediaan Jasa Kebersihan Kantor</v>
          </cell>
          <cell r="L607">
            <v>43800000</v>
          </cell>
          <cell r="M607">
            <v>1200000</v>
          </cell>
          <cell r="N607">
            <v>0</v>
          </cell>
          <cell r="O607">
            <v>45000000</v>
          </cell>
        </row>
        <row r="608">
          <cell r="B608" t="str">
            <v>1.06.01.009</v>
          </cell>
          <cell r="C608">
            <v>0</v>
          </cell>
          <cell r="D608">
            <v>1</v>
          </cell>
          <cell r="E608">
            <v>0</v>
          </cell>
          <cell r="F608">
            <v>18</v>
          </cell>
          <cell r="G608" t="str">
            <v>KG</v>
          </cell>
          <cell r="H608">
            <v>1</v>
          </cell>
          <cell r="I608">
            <v>1</v>
          </cell>
          <cell r="J608" t="str">
            <v>09 Dinsos PPKB</v>
          </cell>
          <cell r="K608" t="str">
            <v>Penyediaan Jasa Perbaikan Peralatan Kerja</v>
          </cell>
          <cell r="L608">
            <v>0</v>
          </cell>
          <cell r="M608">
            <v>75000000</v>
          </cell>
          <cell r="N608">
            <v>0</v>
          </cell>
          <cell r="O608">
            <v>75000000</v>
          </cell>
        </row>
        <row r="609">
          <cell r="B609" t="str">
            <v>1.06.01.010</v>
          </cell>
          <cell r="C609">
            <v>0</v>
          </cell>
          <cell r="D609">
            <v>1</v>
          </cell>
          <cell r="E609">
            <v>0</v>
          </cell>
          <cell r="F609">
            <v>18</v>
          </cell>
          <cell r="G609" t="str">
            <v>KG</v>
          </cell>
          <cell r="H609">
            <v>1</v>
          </cell>
          <cell r="I609">
            <v>1</v>
          </cell>
          <cell r="J609" t="str">
            <v>09 Dinsos PPKB</v>
          </cell>
          <cell r="K609" t="str">
            <v>Penyediaan Alat Tulis Kantor</v>
          </cell>
          <cell r="L609">
            <v>0</v>
          </cell>
          <cell r="M609">
            <v>15000000</v>
          </cell>
          <cell r="N609">
            <v>0</v>
          </cell>
          <cell r="O609">
            <v>15000000</v>
          </cell>
        </row>
        <row r="610">
          <cell r="B610" t="str">
            <v>1.06.01.011</v>
          </cell>
          <cell r="C610">
            <v>0</v>
          </cell>
          <cell r="D610">
            <v>1</v>
          </cell>
          <cell r="E610">
            <v>0</v>
          </cell>
          <cell r="F610">
            <v>18</v>
          </cell>
          <cell r="G610" t="str">
            <v>KG</v>
          </cell>
          <cell r="H610">
            <v>1</v>
          </cell>
          <cell r="I610">
            <v>1</v>
          </cell>
          <cell r="J610" t="str">
            <v>09 Dinsos PPKB</v>
          </cell>
          <cell r="K610" t="str">
            <v>Penyediaan Barang Cetakan dan Penggandaan</v>
          </cell>
          <cell r="L610">
            <v>0</v>
          </cell>
          <cell r="M610">
            <v>7500000</v>
          </cell>
          <cell r="N610">
            <v>0</v>
          </cell>
          <cell r="O610">
            <v>7500000</v>
          </cell>
        </row>
        <row r="611">
          <cell r="B611" t="str">
            <v>1.06.01.012</v>
          </cell>
          <cell r="C611">
            <v>0</v>
          </cell>
          <cell r="D611">
            <v>1</v>
          </cell>
          <cell r="E611">
            <v>0</v>
          </cell>
          <cell r="F611">
            <v>18</v>
          </cell>
          <cell r="G611" t="str">
            <v>KG</v>
          </cell>
          <cell r="H611">
            <v>1</v>
          </cell>
          <cell r="I611">
            <v>1</v>
          </cell>
          <cell r="J611" t="str">
            <v>09 Dinsos PPKB</v>
          </cell>
          <cell r="K611" t="str">
            <v>Penyediaan Komponen Instalasi Listrik/Penerangan Bangunan Kantor</v>
          </cell>
          <cell r="L611">
            <v>0</v>
          </cell>
          <cell r="M611">
            <v>10000000</v>
          </cell>
          <cell r="N611">
            <v>0</v>
          </cell>
          <cell r="O611">
            <v>10000000</v>
          </cell>
        </row>
        <row r="612">
          <cell r="B612" t="str">
            <v>1.06.01.014</v>
          </cell>
          <cell r="C612">
            <v>0</v>
          </cell>
          <cell r="D612">
            <v>1</v>
          </cell>
          <cell r="E612">
            <v>0</v>
          </cell>
          <cell r="F612">
            <v>18</v>
          </cell>
          <cell r="G612" t="str">
            <v>KG</v>
          </cell>
          <cell r="H612">
            <v>1</v>
          </cell>
          <cell r="I612">
            <v>1</v>
          </cell>
          <cell r="J612" t="str">
            <v>09 Dinsos PPKB</v>
          </cell>
          <cell r="K612" t="str">
            <v>Penyediaan Peralatan Rumah Tangga</v>
          </cell>
          <cell r="L612">
            <v>0</v>
          </cell>
          <cell r="M612">
            <v>7500000</v>
          </cell>
          <cell r="N612">
            <v>0</v>
          </cell>
          <cell r="O612">
            <v>7500000</v>
          </cell>
        </row>
        <row r="613">
          <cell r="B613" t="str">
            <v>1.06.01.015</v>
          </cell>
          <cell r="C613">
            <v>0</v>
          </cell>
          <cell r="D613">
            <v>1</v>
          </cell>
          <cell r="E613">
            <v>0</v>
          </cell>
          <cell r="F613">
            <v>18</v>
          </cell>
          <cell r="G613" t="str">
            <v>KG</v>
          </cell>
          <cell r="H613">
            <v>1</v>
          </cell>
          <cell r="I613">
            <v>1</v>
          </cell>
          <cell r="J613" t="str">
            <v>09 Dinsos PPKB</v>
          </cell>
          <cell r="K613" t="str">
            <v>Penyediaan Bahan Bacaan dan Peraturan Perundang-Undangan</v>
          </cell>
          <cell r="L613">
            <v>0</v>
          </cell>
          <cell r="M613">
            <v>5000000</v>
          </cell>
          <cell r="N613">
            <v>0</v>
          </cell>
          <cell r="O613">
            <v>5000000</v>
          </cell>
        </row>
        <row r="614">
          <cell r="B614" t="str">
            <v>1.06.01.017</v>
          </cell>
          <cell r="C614">
            <v>0</v>
          </cell>
          <cell r="D614">
            <v>1</v>
          </cell>
          <cell r="E614">
            <v>0</v>
          </cell>
          <cell r="F614">
            <v>18</v>
          </cell>
          <cell r="G614" t="str">
            <v>KG</v>
          </cell>
          <cell r="H614">
            <v>1</v>
          </cell>
          <cell r="I614">
            <v>1</v>
          </cell>
          <cell r="J614" t="str">
            <v>09 Dinsos PPKB</v>
          </cell>
          <cell r="K614" t="str">
            <v>Penyediaan Makanan dan Minuman</v>
          </cell>
          <cell r="L614">
            <v>0</v>
          </cell>
          <cell r="M614">
            <v>15000000</v>
          </cell>
          <cell r="N614">
            <v>0</v>
          </cell>
          <cell r="O614">
            <v>15000000</v>
          </cell>
        </row>
        <row r="615">
          <cell r="B615" t="str">
            <v>1.06.01.018</v>
          </cell>
          <cell r="C615">
            <v>0</v>
          </cell>
          <cell r="D615">
            <v>1</v>
          </cell>
          <cell r="E615">
            <v>0</v>
          </cell>
          <cell r="F615">
            <v>18</v>
          </cell>
          <cell r="G615" t="str">
            <v>KG</v>
          </cell>
          <cell r="H615">
            <v>1</v>
          </cell>
          <cell r="I615">
            <v>1</v>
          </cell>
          <cell r="J615" t="str">
            <v>09 Dinsos PPKB</v>
          </cell>
          <cell r="K615" t="str">
            <v>Rapat-Rapat Koordinasi dan Konsultasi Ke Luar Daerah</v>
          </cell>
          <cell r="L615">
            <v>0</v>
          </cell>
          <cell r="M615">
            <v>40000000</v>
          </cell>
          <cell r="N615">
            <v>0</v>
          </cell>
          <cell r="O615">
            <v>40000000</v>
          </cell>
        </row>
        <row r="616">
          <cell r="B616" t="str">
            <v>1.06.01.020</v>
          </cell>
          <cell r="C616">
            <v>0</v>
          </cell>
          <cell r="D616">
            <v>1</v>
          </cell>
          <cell r="E616">
            <v>0</v>
          </cell>
          <cell r="F616">
            <v>18</v>
          </cell>
          <cell r="G616" t="str">
            <v>KG</v>
          </cell>
          <cell r="H616">
            <v>1</v>
          </cell>
          <cell r="I616">
            <v>1</v>
          </cell>
          <cell r="J616" t="str">
            <v>09 Dinsos PPKB</v>
          </cell>
          <cell r="K616" t="str">
            <v>Rapat-Rapat Koordinasi dan Konsultasi Dalam Daerah</v>
          </cell>
          <cell r="L616">
            <v>0</v>
          </cell>
          <cell r="M616">
            <v>10000000</v>
          </cell>
          <cell r="N616">
            <v>0</v>
          </cell>
          <cell r="O616">
            <v>10000000</v>
          </cell>
        </row>
        <row r="617">
          <cell r="B617" t="str">
            <v>1.06.0200</v>
          </cell>
          <cell r="C617">
            <v>3.5475113122171949E-2</v>
          </cell>
          <cell r="D617">
            <v>4.1447963800904979E-2</v>
          </cell>
          <cell r="E617">
            <v>0.92307692307692313</v>
          </cell>
          <cell r="F617">
            <v>15</v>
          </cell>
          <cell r="G617" t="str">
            <v>PR</v>
          </cell>
          <cell r="J617" t="str">
            <v>09 Dinsos PPKB</v>
          </cell>
          <cell r="K617" t="str">
            <v>Program Peningkatan Sarana dan Prasarana Aparatur</v>
          </cell>
          <cell r="L617">
            <v>39200000</v>
          </cell>
          <cell r="M617">
            <v>45800000</v>
          </cell>
          <cell r="N617">
            <v>1020000000</v>
          </cell>
          <cell r="O617">
            <v>1105000000</v>
          </cell>
        </row>
        <row r="618">
          <cell r="B618" t="str">
            <v>1.06.02.003</v>
          </cell>
          <cell r="C618">
            <v>0</v>
          </cell>
          <cell r="D618">
            <v>0</v>
          </cell>
          <cell r="E618">
            <v>1</v>
          </cell>
          <cell r="F618">
            <v>18</v>
          </cell>
          <cell r="G618" t="str">
            <v>KG</v>
          </cell>
          <cell r="H618">
            <v>1</v>
          </cell>
          <cell r="J618" t="str">
            <v>09 Dinsos PPKB</v>
          </cell>
          <cell r="K618" t="str">
            <v>Pembangunan Gedung Kantor</v>
          </cell>
          <cell r="L618">
            <v>0</v>
          </cell>
          <cell r="M618">
            <v>0</v>
          </cell>
          <cell r="N618">
            <v>510000000</v>
          </cell>
          <cell r="O618">
            <v>510000000</v>
          </cell>
        </row>
        <row r="619">
          <cell r="B619" t="str">
            <v>1.06.02.007</v>
          </cell>
          <cell r="C619">
            <v>0</v>
          </cell>
          <cell r="D619">
            <v>0</v>
          </cell>
          <cell r="E619">
            <v>1</v>
          </cell>
          <cell r="F619">
            <v>18</v>
          </cell>
          <cell r="G619" t="str">
            <v>KG</v>
          </cell>
          <cell r="H619">
            <v>1</v>
          </cell>
          <cell r="J619" t="str">
            <v>09 Dinsos PPKB</v>
          </cell>
          <cell r="K619" t="str">
            <v>Pengadaan Perlengkapan Gedung Kantor</v>
          </cell>
          <cell r="L619">
            <v>0</v>
          </cell>
          <cell r="M619">
            <v>0</v>
          </cell>
          <cell r="N619">
            <v>250000000</v>
          </cell>
          <cell r="O619">
            <v>250000000</v>
          </cell>
        </row>
        <row r="620">
          <cell r="B620" t="str">
            <v>1.06.02.009</v>
          </cell>
          <cell r="C620">
            <v>0</v>
          </cell>
          <cell r="D620">
            <v>0</v>
          </cell>
          <cell r="E620">
            <v>1</v>
          </cell>
          <cell r="F620">
            <v>18</v>
          </cell>
          <cell r="G620" t="str">
            <v>KG</v>
          </cell>
          <cell r="H620">
            <v>1</v>
          </cell>
          <cell r="I620">
            <v>1</v>
          </cell>
          <cell r="J620" t="str">
            <v>09 Dinsos PPKB</v>
          </cell>
          <cell r="K620" t="str">
            <v>Pengadaan Peralatan Gedung Kantor</v>
          </cell>
          <cell r="L620">
            <v>0</v>
          </cell>
          <cell r="M620">
            <v>0</v>
          </cell>
          <cell r="N620">
            <v>30000000</v>
          </cell>
          <cell r="O620">
            <v>30000000</v>
          </cell>
        </row>
        <row r="621">
          <cell r="B621" t="str">
            <v>1.06.02.010</v>
          </cell>
          <cell r="C621">
            <v>0</v>
          </cell>
          <cell r="D621">
            <v>0</v>
          </cell>
          <cell r="E621">
            <v>1</v>
          </cell>
          <cell r="F621">
            <v>18</v>
          </cell>
          <cell r="G621" t="str">
            <v>KG</v>
          </cell>
          <cell r="H621">
            <v>1</v>
          </cell>
          <cell r="I621">
            <v>1</v>
          </cell>
          <cell r="J621" t="str">
            <v>09 Dinsos PPKB</v>
          </cell>
          <cell r="K621" t="str">
            <v>Pengadaan alat-alat komunikasi</v>
          </cell>
          <cell r="L621">
            <v>0</v>
          </cell>
          <cell r="M621">
            <v>0</v>
          </cell>
          <cell r="N621">
            <v>30000000</v>
          </cell>
          <cell r="O621">
            <v>30000000</v>
          </cell>
        </row>
        <row r="622">
          <cell r="B622" t="str">
            <v>1.06.02.013</v>
          </cell>
          <cell r="C622">
            <v>0</v>
          </cell>
          <cell r="D622">
            <v>0</v>
          </cell>
          <cell r="E622">
            <v>1</v>
          </cell>
          <cell r="F622">
            <v>18</v>
          </cell>
          <cell r="G622" t="str">
            <v>KG</v>
          </cell>
          <cell r="H622">
            <v>1</v>
          </cell>
          <cell r="J622" t="str">
            <v>09 Dinsos PPKB</v>
          </cell>
          <cell r="K622" t="str">
            <v>Pengadaan alat-alat kantor dan rumah tangga</v>
          </cell>
          <cell r="L622">
            <v>0</v>
          </cell>
          <cell r="M622">
            <v>0</v>
          </cell>
          <cell r="N622">
            <v>200000000</v>
          </cell>
          <cell r="O622">
            <v>200000000</v>
          </cell>
        </row>
        <row r="623">
          <cell r="B623" t="str">
            <v>1.06.02.018</v>
          </cell>
          <cell r="C623">
            <v>0.78400000000000003</v>
          </cell>
          <cell r="D623">
            <v>0.216</v>
          </cell>
          <cell r="E623">
            <v>0</v>
          </cell>
          <cell r="F623">
            <v>18</v>
          </cell>
          <cell r="G623" t="str">
            <v>KG</v>
          </cell>
          <cell r="H623">
            <v>1</v>
          </cell>
          <cell r="I623">
            <v>1</v>
          </cell>
          <cell r="J623" t="str">
            <v>09 Dinsos PPKB</v>
          </cell>
          <cell r="K623" t="str">
            <v>Pemeliharaan Rutin/Berkala Gedung Kantor</v>
          </cell>
          <cell r="L623">
            <v>39200000</v>
          </cell>
          <cell r="M623">
            <v>10800000</v>
          </cell>
          <cell r="N623">
            <v>0</v>
          </cell>
          <cell r="O623">
            <v>50000000</v>
          </cell>
        </row>
        <row r="624">
          <cell r="B624" t="str">
            <v>1.06.02.020</v>
          </cell>
          <cell r="C624">
            <v>0</v>
          </cell>
          <cell r="D624">
            <v>1</v>
          </cell>
          <cell r="E624">
            <v>0</v>
          </cell>
          <cell r="F624">
            <v>18</v>
          </cell>
          <cell r="G624" t="str">
            <v>KG</v>
          </cell>
          <cell r="H624">
            <v>1</v>
          </cell>
          <cell r="I624">
            <v>1</v>
          </cell>
          <cell r="J624" t="str">
            <v>09 Dinsos PPKB</v>
          </cell>
          <cell r="K624" t="str">
            <v>Pemeliharaan Rutin/Berkala Kendaraan Dinas/Operasional</v>
          </cell>
          <cell r="L624">
            <v>0</v>
          </cell>
          <cell r="M624">
            <v>35000000</v>
          </cell>
          <cell r="N624">
            <v>0</v>
          </cell>
          <cell r="O624">
            <v>35000000</v>
          </cell>
        </row>
        <row r="625">
          <cell r="B625" t="str">
            <v>1.06.0300</v>
          </cell>
          <cell r="C625">
            <v>1.6911764705882352E-2</v>
          </cell>
          <cell r="D625">
            <v>0.9830882352941176</v>
          </cell>
          <cell r="E625">
            <v>0</v>
          </cell>
          <cell r="F625">
            <v>15</v>
          </cell>
          <cell r="G625" t="str">
            <v>PR</v>
          </cell>
          <cell r="J625" t="str">
            <v>09 Dinsos PPKB</v>
          </cell>
          <cell r="K625" t="str">
            <v>Program Peningkatan Disiplin Aparatur</v>
          </cell>
          <cell r="L625">
            <v>1150000</v>
          </cell>
          <cell r="M625">
            <v>66850000</v>
          </cell>
          <cell r="N625">
            <v>0</v>
          </cell>
          <cell r="O625">
            <v>68000000</v>
          </cell>
        </row>
        <row r="626">
          <cell r="B626" t="str">
            <v>1.06.03.002</v>
          </cell>
          <cell r="C626">
            <v>1.6911764705882352E-2</v>
          </cell>
          <cell r="D626">
            <v>0.9830882352941176</v>
          </cell>
          <cell r="E626">
            <v>0</v>
          </cell>
          <cell r="F626">
            <v>18</v>
          </cell>
          <cell r="G626" t="str">
            <v>KG</v>
          </cell>
          <cell r="H626">
            <v>1</v>
          </cell>
          <cell r="I626">
            <v>1</v>
          </cell>
          <cell r="J626" t="str">
            <v>09 Dinsos PPKB</v>
          </cell>
          <cell r="K626" t="str">
            <v>Pengadaan Pakaian Dinas Beserta Perlengkapannya</v>
          </cell>
          <cell r="L626">
            <v>1150000</v>
          </cell>
          <cell r="M626">
            <v>66850000</v>
          </cell>
          <cell r="N626">
            <v>0</v>
          </cell>
          <cell r="O626">
            <v>68000000</v>
          </cell>
        </row>
        <row r="627">
          <cell r="B627" t="str">
            <v>1.06.0600</v>
          </cell>
          <cell r="C627">
            <v>0.17323529411764707</v>
          </cell>
          <cell r="D627">
            <v>0.75617647058823534</v>
          </cell>
          <cell r="E627">
            <v>7.0588235294117646E-2</v>
          </cell>
          <cell r="F627">
            <v>15</v>
          </cell>
          <cell r="G627" t="str">
            <v>PR</v>
          </cell>
          <cell r="J627" t="str">
            <v>09 Dinsos PPKB</v>
          </cell>
          <cell r="K627" t="str">
            <v>Program Peningkatan Pengembangan Sistem Pelaporan Capaian Kinerja dan Keuangan</v>
          </cell>
          <cell r="L627">
            <v>14725000</v>
          </cell>
          <cell r="M627">
            <v>64275000</v>
          </cell>
          <cell r="N627">
            <v>6000000</v>
          </cell>
          <cell r="O627">
            <v>85000000</v>
          </cell>
        </row>
        <row r="628">
          <cell r="B628" t="str">
            <v>1.06.06.006</v>
          </cell>
          <cell r="C628">
            <v>0.34166666666666667</v>
          </cell>
          <cell r="D628">
            <v>0.65833333333333333</v>
          </cell>
          <cell r="E628">
            <v>0</v>
          </cell>
          <cell r="F628">
            <v>18</v>
          </cell>
          <cell r="G628" t="str">
            <v>KG</v>
          </cell>
          <cell r="H628">
            <v>1</v>
          </cell>
          <cell r="I628">
            <v>1</v>
          </cell>
          <cell r="J628" t="str">
            <v>09 Dinsos PPKB</v>
          </cell>
          <cell r="K628" t="str">
            <v>Penyelenggaraan Forum SKPD</v>
          </cell>
          <cell r="L628">
            <v>5125000</v>
          </cell>
          <cell r="M628">
            <v>9875000</v>
          </cell>
          <cell r="N628">
            <v>0</v>
          </cell>
          <cell r="O628">
            <v>15000000</v>
          </cell>
        </row>
        <row r="629">
          <cell r="B629" t="str">
            <v>1.06.06.008</v>
          </cell>
          <cell r="C629">
            <v>0.23</v>
          </cell>
          <cell r="D629">
            <v>0.47</v>
          </cell>
          <cell r="E629">
            <v>0.3</v>
          </cell>
          <cell r="F629">
            <v>18</v>
          </cell>
          <cell r="G629" t="str">
            <v>KG</v>
          </cell>
          <cell r="H629">
            <v>1</v>
          </cell>
          <cell r="I629">
            <v>1</v>
          </cell>
          <cell r="J629" t="str">
            <v>09 Dinsos PPKB</v>
          </cell>
          <cell r="K629" t="str">
            <v>Penyusunan Renstra, Renja</v>
          </cell>
          <cell r="L629">
            <v>4600000</v>
          </cell>
          <cell r="M629">
            <v>9400000</v>
          </cell>
          <cell r="N629">
            <v>6000000</v>
          </cell>
          <cell r="O629">
            <v>20000000</v>
          </cell>
        </row>
        <row r="630">
          <cell r="B630" t="str">
            <v>1.06.06.011</v>
          </cell>
          <cell r="C630">
            <v>0.1</v>
          </cell>
          <cell r="D630">
            <v>0.9</v>
          </cell>
          <cell r="E630">
            <v>0</v>
          </cell>
          <cell r="F630">
            <v>18</v>
          </cell>
          <cell r="G630" t="str">
            <v>KG</v>
          </cell>
          <cell r="H630">
            <v>1</v>
          </cell>
          <cell r="I630">
            <v>1</v>
          </cell>
          <cell r="J630" t="str">
            <v>09 Dinsos PPKB</v>
          </cell>
          <cell r="K630" t="str">
            <v>Penyusunan Kajian Lingkungan Hidup Strategis (KLHS) Renstra</v>
          </cell>
          <cell r="L630">
            <v>5000000</v>
          </cell>
          <cell r="M630">
            <v>45000000</v>
          </cell>
          <cell r="N630">
            <v>0</v>
          </cell>
          <cell r="O630">
            <v>50000000</v>
          </cell>
        </row>
        <row r="631">
          <cell r="B631" t="str">
            <v>1.06.1500</v>
          </cell>
          <cell r="C631">
            <v>0.48481368821292775</v>
          </cell>
          <cell r="D631">
            <v>0.51518631178707219</v>
          </cell>
          <cell r="E631">
            <v>0</v>
          </cell>
          <cell r="F631">
            <v>15</v>
          </cell>
          <cell r="G631" t="str">
            <v>PR</v>
          </cell>
          <cell r="J631" t="str">
            <v>09 Dinsos PPKB</v>
          </cell>
          <cell r="K631" t="str">
            <v>Program Pemberdayaan Fakir Miskin, Komunitas Adat Terpencil (KAT) dan Penyandang Masalah Kesejahteraan Sosial (PMKS) Lainnya</v>
          </cell>
          <cell r="L631">
            <v>127506000</v>
          </cell>
          <cell r="M631">
            <v>135494000</v>
          </cell>
          <cell r="N631">
            <v>0</v>
          </cell>
          <cell r="O631">
            <v>263000000</v>
          </cell>
        </row>
        <row r="632">
          <cell r="B632" t="str">
            <v>1.06.15.006</v>
          </cell>
          <cell r="C632">
            <v>0.246</v>
          </cell>
          <cell r="D632">
            <v>0.754</v>
          </cell>
          <cell r="E632">
            <v>0</v>
          </cell>
          <cell r="F632">
            <v>18</v>
          </cell>
          <cell r="G632" t="str">
            <v>KG</v>
          </cell>
          <cell r="J632" t="str">
            <v>09 Dinsos PPKB</v>
          </cell>
          <cell r="K632" t="str">
            <v>Pelestarian program P2PM</v>
          </cell>
          <cell r="L632">
            <v>12300000</v>
          </cell>
          <cell r="M632">
            <v>37700000</v>
          </cell>
          <cell r="N632">
            <v>0</v>
          </cell>
          <cell r="O632">
            <v>50000000</v>
          </cell>
        </row>
        <row r="633">
          <cell r="B633" t="str">
            <v>1.06.15.011</v>
          </cell>
          <cell r="C633">
            <v>0.59051190476190474</v>
          </cell>
          <cell r="D633">
            <v>0.40948809523809526</v>
          </cell>
          <cell r="E633">
            <v>0</v>
          </cell>
          <cell r="F633">
            <v>18</v>
          </cell>
          <cell r="G633" t="str">
            <v>KG</v>
          </cell>
          <cell r="J633" t="str">
            <v>09 Dinsos PPKB</v>
          </cell>
          <cell r="K633" t="str">
            <v>Pendampingan Program Keluarga Harapan</v>
          </cell>
          <cell r="L633">
            <v>99206000</v>
          </cell>
          <cell r="M633">
            <v>68794000</v>
          </cell>
          <cell r="N633">
            <v>0</v>
          </cell>
          <cell r="O633">
            <v>168000000</v>
          </cell>
        </row>
        <row r="634">
          <cell r="B634" t="str">
            <v>1.06.15.012</v>
          </cell>
          <cell r="C634">
            <v>0.36499999999999999</v>
          </cell>
          <cell r="D634">
            <v>0.63500000000000001</v>
          </cell>
          <cell r="E634">
            <v>0</v>
          </cell>
          <cell r="F634">
            <v>18</v>
          </cell>
          <cell r="G634" t="str">
            <v>KG</v>
          </cell>
          <cell r="J634" t="str">
            <v>09 Dinsos PPKB</v>
          </cell>
          <cell r="K634" t="str">
            <v>Pendampingan Program Desa Sejahtera Terpadu (PDST-Rumah Sosial)</v>
          </cell>
          <cell r="L634">
            <v>7300000</v>
          </cell>
          <cell r="M634">
            <v>12700000</v>
          </cell>
          <cell r="N634">
            <v>0</v>
          </cell>
          <cell r="O634">
            <v>20000000</v>
          </cell>
        </row>
        <row r="635">
          <cell r="B635" t="str">
            <v>1.06.15.013</v>
          </cell>
          <cell r="C635">
            <v>0.34799999999999998</v>
          </cell>
          <cell r="D635">
            <v>0.65200000000000002</v>
          </cell>
          <cell r="E635">
            <v>0</v>
          </cell>
          <cell r="F635">
            <v>18</v>
          </cell>
          <cell r="G635" t="str">
            <v>KG</v>
          </cell>
          <cell r="J635" t="str">
            <v>09 Dinsos PPKB</v>
          </cell>
          <cell r="K635" t="str">
            <v>Pendampingan Laboratorium Sosial</v>
          </cell>
          <cell r="L635">
            <v>8700000</v>
          </cell>
          <cell r="M635">
            <v>16300000</v>
          </cell>
          <cell r="N635">
            <v>0</v>
          </cell>
          <cell r="O635">
            <v>25000000</v>
          </cell>
        </row>
        <row r="636">
          <cell r="B636" t="str">
            <v>1.06.1600</v>
          </cell>
          <cell r="C636">
            <v>0.44204761904761902</v>
          </cell>
          <cell r="D636">
            <v>0.55795238095238098</v>
          </cell>
          <cell r="E636">
            <v>0</v>
          </cell>
          <cell r="F636">
            <v>15</v>
          </cell>
          <cell r="G636" t="str">
            <v>PR</v>
          </cell>
          <cell r="J636" t="str">
            <v>09 Dinsos PPKB</v>
          </cell>
          <cell r="K636" t="str">
            <v>Program Pelayanan dan Rehabilitasi Kesejahteraan Sosial</v>
          </cell>
          <cell r="L636">
            <v>92830000</v>
          </cell>
          <cell r="M636">
            <v>117170000</v>
          </cell>
          <cell r="N636">
            <v>0</v>
          </cell>
          <cell r="O636">
            <v>210000000</v>
          </cell>
        </row>
        <row r="637">
          <cell r="B637" t="str">
            <v>1.06.16.004</v>
          </cell>
          <cell r="C637">
            <v>0.19800000000000001</v>
          </cell>
          <cell r="D637">
            <v>0.80200000000000005</v>
          </cell>
          <cell r="E637">
            <v>0</v>
          </cell>
          <cell r="F637">
            <v>18</v>
          </cell>
          <cell r="G637" t="str">
            <v>KG</v>
          </cell>
          <cell r="J637" t="str">
            <v>09 Dinsos PPKB</v>
          </cell>
          <cell r="K637" t="str">
            <v>Pelatihan Keterampilan dan Praktek Belajar Kerja Bagi Anak Terlantar Termasuk Anak Jalanan, Anak Cacat, dan Anak Nakal</v>
          </cell>
          <cell r="L637">
            <v>6930000</v>
          </cell>
          <cell r="M637">
            <v>28070000</v>
          </cell>
          <cell r="N637">
            <v>0</v>
          </cell>
          <cell r="O637">
            <v>35000000</v>
          </cell>
        </row>
        <row r="638">
          <cell r="B638" t="str">
            <v>1.06.16.010</v>
          </cell>
          <cell r="C638">
            <v>0.57714285714285718</v>
          </cell>
          <cell r="D638">
            <v>0.42285714285714288</v>
          </cell>
          <cell r="E638">
            <v>0</v>
          </cell>
          <cell r="F638">
            <v>18</v>
          </cell>
          <cell r="G638" t="str">
            <v>KG</v>
          </cell>
          <cell r="J638" t="str">
            <v>09 Dinsos PPKB</v>
          </cell>
          <cell r="K638" t="str">
            <v>Penanganan Masalah-Masalah Strategis yang Menyangkut Tanggap Cepat Darurat dan Kejadian Luar Biasa</v>
          </cell>
          <cell r="L638">
            <v>20200000</v>
          </cell>
          <cell r="M638">
            <v>14800000</v>
          </cell>
          <cell r="N638">
            <v>0</v>
          </cell>
          <cell r="O638">
            <v>35000000</v>
          </cell>
        </row>
        <row r="639">
          <cell r="B639" t="str">
            <v>1.06.16.011</v>
          </cell>
          <cell r="C639">
            <v>0.47</v>
          </cell>
          <cell r="D639">
            <v>0.53</v>
          </cell>
          <cell r="E639">
            <v>0</v>
          </cell>
          <cell r="F639">
            <v>18</v>
          </cell>
          <cell r="G639" t="str">
            <v>KG</v>
          </cell>
          <cell r="J639" t="str">
            <v>09 Dinsos PPKB</v>
          </cell>
          <cell r="K639" t="str">
            <v>Monitoring, Evaluasi dan Pelaporan</v>
          </cell>
          <cell r="L639">
            <v>4700000</v>
          </cell>
          <cell r="M639">
            <v>5300000</v>
          </cell>
          <cell r="N639">
            <v>0</v>
          </cell>
          <cell r="O639">
            <v>10000000</v>
          </cell>
        </row>
        <row r="640">
          <cell r="B640" t="str">
            <v>1.06.16.012</v>
          </cell>
          <cell r="C640">
            <v>0.49090909090909091</v>
          </cell>
          <cell r="D640">
            <v>0.50909090909090904</v>
          </cell>
          <cell r="E640">
            <v>0</v>
          </cell>
          <cell r="F640">
            <v>18</v>
          </cell>
          <cell r="G640" t="str">
            <v>KG</v>
          </cell>
          <cell r="J640" t="str">
            <v>09 Dinsos PPKB</v>
          </cell>
          <cell r="K640" t="str">
            <v>Pelayanan Fasilitasi Bantuan Sosial bagi PMKS</v>
          </cell>
          <cell r="L640">
            <v>27000000</v>
          </cell>
          <cell r="M640">
            <v>28000000</v>
          </cell>
          <cell r="N640">
            <v>0</v>
          </cell>
          <cell r="O640">
            <v>55000000</v>
          </cell>
        </row>
        <row r="641">
          <cell r="B641" t="str">
            <v>1.06.16.015</v>
          </cell>
          <cell r="C641">
            <v>0.54</v>
          </cell>
          <cell r="D641">
            <v>0.46</v>
          </cell>
          <cell r="E641">
            <v>0</v>
          </cell>
          <cell r="F641">
            <v>18</v>
          </cell>
          <cell r="G641" t="str">
            <v>KG</v>
          </cell>
          <cell r="J641" t="str">
            <v>09 Dinsos PPKB</v>
          </cell>
          <cell r="K641" t="str">
            <v>Pendataan dan Pemutakhiran Database Kesejahteraan Sosial</v>
          </cell>
          <cell r="L641">
            <v>10800000</v>
          </cell>
          <cell r="M641">
            <v>9200000</v>
          </cell>
          <cell r="N641">
            <v>0</v>
          </cell>
          <cell r="O641">
            <v>20000000</v>
          </cell>
        </row>
        <row r="642">
          <cell r="B642" t="str">
            <v>1.06.16.023</v>
          </cell>
          <cell r="C642">
            <v>0.20799999999999999</v>
          </cell>
          <cell r="D642">
            <v>0.79200000000000004</v>
          </cell>
          <cell r="E642">
            <v>0</v>
          </cell>
          <cell r="F642">
            <v>18</v>
          </cell>
          <cell r="G642" t="str">
            <v>KG</v>
          </cell>
          <cell r="J642" t="str">
            <v>09 Dinsos PPKB</v>
          </cell>
          <cell r="K642" t="str">
            <v>Fasilitasi Ketrampilan Bagi Korban Napza</v>
          </cell>
          <cell r="L642">
            <v>5200000</v>
          </cell>
          <cell r="M642">
            <v>19800000</v>
          </cell>
          <cell r="N642">
            <v>0</v>
          </cell>
          <cell r="O642">
            <v>25000000</v>
          </cell>
        </row>
        <row r="643">
          <cell r="B643" t="str">
            <v>1.06.16.027</v>
          </cell>
          <cell r="C643">
            <v>0.6</v>
          </cell>
          <cell r="D643">
            <v>0.4</v>
          </cell>
          <cell r="E643">
            <v>0</v>
          </cell>
          <cell r="F643">
            <v>18</v>
          </cell>
          <cell r="G643" t="str">
            <v>KG</v>
          </cell>
          <cell r="J643" t="str">
            <v>09 Dinsos PPKB</v>
          </cell>
          <cell r="K643" t="str">
            <v>Operasional TAGANA</v>
          </cell>
          <cell r="L643">
            <v>18000000</v>
          </cell>
          <cell r="M643">
            <v>12000000</v>
          </cell>
          <cell r="N643">
            <v>0</v>
          </cell>
          <cell r="O643">
            <v>30000000</v>
          </cell>
        </row>
        <row r="644">
          <cell r="B644" t="str">
            <v>1.06.1800</v>
          </cell>
          <cell r="C644">
            <v>0.04</v>
          </cell>
          <cell r="D644">
            <v>0.96</v>
          </cell>
          <cell r="E644">
            <v>0</v>
          </cell>
          <cell r="F644">
            <v>15</v>
          </cell>
          <cell r="G644" t="str">
            <v>PR</v>
          </cell>
          <cell r="J644" t="str">
            <v>09 Dinsos PPKB</v>
          </cell>
          <cell r="K644" t="str">
            <v>Program Pembinaan Para Penyandang Cacat dan Trauma</v>
          </cell>
          <cell r="L644">
            <v>6000000</v>
          </cell>
          <cell r="M644">
            <v>144000000</v>
          </cell>
          <cell r="N644">
            <v>0</v>
          </cell>
          <cell r="O644">
            <v>150000000</v>
          </cell>
        </row>
        <row r="645">
          <cell r="B645" t="str">
            <v>1.06.18.011</v>
          </cell>
          <cell r="C645">
            <v>0.04</v>
          </cell>
          <cell r="D645">
            <v>0.96</v>
          </cell>
          <cell r="E645">
            <v>0</v>
          </cell>
          <cell r="F645">
            <v>18</v>
          </cell>
          <cell r="G645" t="str">
            <v>KG</v>
          </cell>
          <cell r="J645" t="str">
            <v>09 Dinsos PPKB</v>
          </cell>
          <cell r="K645" t="str">
            <v>Fasilitasi Bagi Penyandang Cacat</v>
          </cell>
          <cell r="L645">
            <v>6000000</v>
          </cell>
          <cell r="M645">
            <v>144000000</v>
          </cell>
          <cell r="N645">
            <v>0</v>
          </cell>
          <cell r="O645">
            <v>150000000</v>
          </cell>
        </row>
        <row r="646">
          <cell r="B646" t="str">
            <v>1.06.1900</v>
          </cell>
          <cell r="C646">
            <v>0.20250000000000001</v>
          </cell>
          <cell r="D646">
            <v>0.79749999999999999</v>
          </cell>
          <cell r="E646">
            <v>0</v>
          </cell>
          <cell r="F646">
            <v>15</v>
          </cell>
          <cell r="G646" t="str">
            <v>PR</v>
          </cell>
          <cell r="J646" t="str">
            <v>09 Dinsos PPKB</v>
          </cell>
          <cell r="K646" t="str">
            <v>Program Pembinaan Panti Asuhan/Panti Jompo</v>
          </cell>
          <cell r="L646">
            <v>8100000</v>
          </cell>
          <cell r="M646">
            <v>31900000</v>
          </cell>
          <cell r="N646">
            <v>0</v>
          </cell>
          <cell r="O646">
            <v>40000000</v>
          </cell>
        </row>
        <row r="647">
          <cell r="B647" t="str">
            <v>1.06.19.004</v>
          </cell>
          <cell r="C647">
            <v>0.20250000000000001</v>
          </cell>
          <cell r="D647">
            <v>0.79749999999999999</v>
          </cell>
          <cell r="E647">
            <v>0</v>
          </cell>
          <cell r="F647">
            <v>18</v>
          </cell>
          <cell r="G647" t="str">
            <v>KG</v>
          </cell>
          <cell r="J647" t="str">
            <v>09 Dinsos PPKB</v>
          </cell>
          <cell r="K647" t="str">
            <v>Pendidikan dan Pelatihan Bagi Penghuni Panti Asuhan/Jompo</v>
          </cell>
          <cell r="L647">
            <v>8100000</v>
          </cell>
          <cell r="M647">
            <v>31900000</v>
          </cell>
          <cell r="N647">
            <v>0</v>
          </cell>
          <cell r="O647">
            <v>40000000</v>
          </cell>
        </row>
        <row r="648">
          <cell r="B648" t="str">
            <v>1.06.2000</v>
          </cell>
          <cell r="C648">
            <v>0.39795000000000003</v>
          </cell>
          <cell r="D648">
            <v>0.60204999999999997</v>
          </cell>
          <cell r="E648">
            <v>0</v>
          </cell>
          <cell r="F648">
            <v>15</v>
          </cell>
          <cell r="G648" t="str">
            <v>PR</v>
          </cell>
          <cell r="J648" t="str">
            <v>09 Dinsos PPKB</v>
          </cell>
          <cell r="K648" t="str">
            <v>Program Pembinaan Eks Penyandang Penyakit Sosial (Eks Narapidana, PSK, Narkoba dan Penyakit Sosial Lainnya)</v>
          </cell>
          <cell r="L648">
            <v>39795000</v>
          </cell>
          <cell r="M648">
            <v>60205000</v>
          </cell>
          <cell r="N648">
            <v>0</v>
          </cell>
          <cell r="O648">
            <v>100000000</v>
          </cell>
        </row>
        <row r="649">
          <cell r="B649" t="str">
            <v>1.06.20.001</v>
          </cell>
          <cell r="C649">
            <v>0.2079</v>
          </cell>
          <cell r="D649">
            <v>0.79210000000000003</v>
          </cell>
          <cell r="E649">
            <v>0</v>
          </cell>
          <cell r="F649">
            <v>18</v>
          </cell>
          <cell r="G649" t="str">
            <v>KG</v>
          </cell>
          <cell r="J649" t="str">
            <v>09 Dinsos PPKB</v>
          </cell>
          <cell r="K649" t="str">
            <v>Pendidikan dan Pelatihan Ketrampilan Berusaha Bagi Eks Penyandang Penyakit Sosial</v>
          </cell>
          <cell r="L649">
            <v>10395000</v>
          </cell>
          <cell r="M649">
            <v>39605000</v>
          </cell>
          <cell r="N649">
            <v>0</v>
          </cell>
          <cell r="O649">
            <v>50000000</v>
          </cell>
        </row>
        <row r="650">
          <cell r="B650" t="str">
            <v>1.06.20.006</v>
          </cell>
          <cell r="C650">
            <v>0.58799999999999997</v>
          </cell>
          <cell r="D650">
            <v>0.41199999999999998</v>
          </cell>
          <cell r="E650">
            <v>0</v>
          </cell>
          <cell r="F650">
            <v>18</v>
          </cell>
          <cell r="G650" t="str">
            <v>KG</v>
          </cell>
          <cell r="J650" t="str">
            <v>09 Dinsos PPKB</v>
          </cell>
          <cell r="K650" t="str">
            <v>Pembinaan eks penyandang penyakit sosial/PGOT</v>
          </cell>
          <cell r="L650">
            <v>29400000</v>
          </cell>
          <cell r="M650">
            <v>20600000</v>
          </cell>
          <cell r="N650">
            <v>0</v>
          </cell>
          <cell r="O650">
            <v>50000000</v>
          </cell>
        </row>
        <row r="651">
          <cell r="B651" t="str">
            <v>1.06.2100</v>
          </cell>
          <cell r="C651">
            <v>0.58501897533206826</v>
          </cell>
          <cell r="D651">
            <v>0.41023719165085387</v>
          </cell>
          <cell r="E651">
            <v>4.7438330170777986E-3</v>
          </cell>
          <cell r="F651">
            <v>15</v>
          </cell>
          <cell r="G651" t="str">
            <v>PR</v>
          </cell>
          <cell r="J651" t="str">
            <v>09 Dinsos PPKB</v>
          </cell>
          <cell r="K651" t="str">
            <v>Program Pemberdayaan Kelembagaan Kesejahteraan Sosial</v>
          </cell>
          <cell r="L651">
            <v>308305000</v>
          </cell>
          <cell r="M651">
            <v>216195000</v>
          </cell>
          <cell r="N651">
            <v>2500000</v>
          </cell>
          <cell r="O651">
            <v>527000000</v>
          </cell>
        </row>
        <row r="652">
          <cell r="B652" t="str">
            <v>1.06.21.005</v>
          </cell>
          <cell r="C652">
            <v>0.23831967213114755</v>
          </cell>
          <cell r="D652">
            <v>0.76168032786885242</v>
          </cell>
          <cell r="E652">
            <v>0</v>
          </cell>
          <cell r="F652">
            <v>18</v>
          </cell>
          <cell r="G652" t="str">
            <v>KG</v>
          </cell>
          <cell r="J652" t="str">
            <v>09 Dinsos PPKB</v>
          </cell>
          <cell r="K652" t="str">
            <v>Pemeliharaan TMP Giri Bhakti dan MPN RA. Kartini</v>
          </cell>
          <cell r="L652">
            <v>29075000</v>
          </cell>
          <cell r="M652">
            <v>92925000</v>
          </cell>
          <cell r="N652">
            <v>0</v>
          </cell>
          <cell r="O652">
            <v>122000000</v>
          </cell>
        </row>
        <row r="653">
          <cell r="B653" t="str">
            <v>1.06.21.008</v>
          </cell>
          <cell r="C653">
            <v>0.42399999999999999</v>
          </cell>
          <cell r="D653">
            <v>0.57599999999999996</v>
          </cell>
          <cell r="E653">
            <v>0</v>
          </cell>
          <cell r="F653">
            <v>18</v>
          </cell>
          <cell r="G653" t="str">
            <v>KG</v>
          </cell>
          <cell r="J653" t="str">
            <v>09 Dinsos PPKB</v>
          </cell>
          <cell r="K653" t="str">
            <v>Operasional Saka Bina Sosial</v>
          </cell>
          <cell r="L653">
            <v>10600000</v>
          </cell>
          <cell r="M653">
            <v>14400000</v>
          </cell>
          <cell r="N653">
            <v>0</v>
          </cell>
          <cell r="O653">
            <v>25000000</v>
          </cell>
        </row>
        <row r="654">
          <cell r="B654" t="str">
            <v>1.06.21.011</v>
          </cell>
          <cell r="C654">
            <v>0.214</v>
          </cell>
          <cell r="D654">
            <v>0.78600000000000003</v>
          </cell>
          <cell r="E654">
            <v>0</v>
          </cell>
          <cell r="F654">
            <v>18</v>
          </cell>
          <cell r="G654" t="str">
            <v>KG</v>
          </cell>
          <cell r="J654" t="str">
            <v>09 Dinsos PPKB</v>
          </cell>
          <cell r="K654" t="str">
            <v>Ziarah Wisata Dalam Rangka Penanaman Nilai-Nilai Kepahlawanan</v>
          </cell>
          <cell r="L654">
            <v>10700000</v>
          </cell>
          <cell r="M654">
            <v>39300000</v>
          </cell>
          <cell r="N654">
            <v>0</v>
          </cell>
          <cell r="O654">
            <v>50000000</v>
          </cell>
        </row>
        <row r="655">
          <cell r="B655" t="str">
            <v>1.06.21.016</v>
          </cell>
          <cell r="C655">
            <v>0.16875000000000001</v>
          </cell>
          <cell r="D655">
            <v>0.83125000000000004</v>
          </cell>
          <cell r="E655">
            <v>0</v>
          </cell>
          <cell r="F655">
            <v>18</v>
          </cell>
          <cell r="G655" t="str">
            <v>KG</v>
          </cell>
          <cell r="J655" t="str">
            <v>09 Dinsos PPKB</v>
          </cell>
          <cell r="K655" t="str">
            <v>Pendayagunaan Lansia Potensial Luar Panti dan Memperingati Hari Lansia</v>
          </cell>
          <cell r="L655">
            <v>6750000</v>
          </cell>
          <cell r="M655">
            <v>33250000</v>
          </cell>
          <cell r="N655">
            <v>0</v>
          </cell>
          <cell r="O655">
            <v>40000000</v>
          </cell>
        </row>
        <row r="656">
          <cell r="B656" t="str">
            <v>1.06.21.022</v>
          </cell>
          <cell r="C656">
            <v>0.98699999999999999</v>
          </cell>
          <cell r="D656">
            <v>1.2999999999999999E-2</v>
          </cell>
          <cell r="E656">
            <v>0</v>
          </cell>
          <cell r="F656">
            <v>18</v>
          </cell>
          <cell r="G656" t="str">
            <v>KG</v>
          </cell>
          <cell r="J656" t="str">
            <v>09 Dinsos PPKB</v>
          </cell>
          <cell r="K656" t="str">
            <v>Operasional Tenaga Kesos Kecamatan (TKSK-PSTTK)</v>
          </cell>
          <cell r="L656">
            <v>236880000</v>
          </cell>
          <cell r="M656">
            <v>3120000</v>
          </cell>
          <cell r="N656">
            <v>0</v>
          </cell>
          <cell r="O656">
            <v>240000000</v>
          </cell>
        </row>
        <row r="657">
          <cell r="B657" t="str">
            <v>1.06.21.030</v>
          </cell>
          <cell r="C657">
            <v>0.28599999999999998</v>
          </cell>
          <cell r="D657">
            <v>0.66400000000000003</v>
          </cell>
          <cell r="E657">
            <v>0.05</v>
          </cell>
          <cell r="F657">
            <v>18</v>
          </cell>
          <cell r="G657" t="str">
            <v>KG</v>
          </cell>
          <cell r="J657" t="str">
            <v>09 Dinsos PPKB</v>
          </cell>
          <cell r="K657" t="str">
            <v>Pendampingan Pemberdayaan Sosial Masyarakat Desa Nelayan</v>
          </cell>
          <cell r="L657">
            <v>14300000</v>
          </cell>
          <cell r="M657">
            <v>33200000</v>
          </cell>
          <cell r="N657">
            <v>2500000</v>
          </cell>
          <cell r="O657">
            <v>50000000</v>
          </cell>
        </row>
        <row r="658">
          <cell r="B658" t="str">
            <v>1.06.2400</v>
          </cell>
          <cell r="C658">
            <v>0.2154983388704319</v>
          </cell>
          <cell r="D658">
            <v>0.76789036544850497</v>
          </cell>
          <cell r="E658">
            <v>1.6611295681063124E-2</v>
          </cell>
          <cell r="F658">
            <v>15</v>
          </cell>
          <cell r="G658" t="str">
            <v>PR</v>
          </cell>
          <cell r="J658" t="str">
            <v>09 Dinsos PPKB</v>
          </cell>
          <cell r="K658" t="str">
            <v>Kualitas Hidup Perempuan</v>
          </cell>
          <cell r="L658">
            <v>324325000</v>
          </cell>
          <cell r="M658">
            <v>1155675000</v>
          </cell>
          <cell r="N658">
            <v>25000000</v>
          </cell>
          <cell r="O658">
            <v>1505000000</v>
          </cell>
        </row>
        <row r="659">
          <cell r="B659" t="str">
            <v>1.06.24.002</v>
          </cell>
          <cell r="C659">
            <v>0.2555</v>
          </cell>
          <cell r="D659">
            <v>0.6845</v>
          </cell>
          <cell r="E659">
            <v>0.06</v>
          </cell>
          <cell r="F659">
            <v>18</v>
          </cell>
          <cell r="G659" t="str">
            <v>KG</v>
          </cell>
          <cell r="J659" t="str">
            <v>09 Dinsos PPKB</v>
          </cell>
          <cell r="K659" t="str">
            <v>Peningkatan Kapasitas Kader</v>
          </cell>
          <cell r="L659">
            <v>63875000</v>
          </cell>
          <cell r="M659">
            <v>171125000</v>
          </cell>
          <cell r="N659">
            <v>15000000</v>
          </cell>
          <cell r="O659">
            <v>250000000</v>
          </cell>
        </row>
        <row r="660">
          <cell r="B660" t="str">
            <v>1.06.24.003</v>
          </cell>
          <cell r="C660">
            <v>0.18</v>
          </cell>
          <cell r="D660">
            <v>0.82</v>
          </cell>
          <cell r="E660">
            <v>0</v>
          </cell>
          <cell r="F660">
            <v>18</v>
          </cell>
          <cell r="G660" t="str">
            <v>KG</v>
          </cell>
          <cell r="J660" t="str">
            <v>09 Dinsos PPKB</v>
          </cell>
          <cell r="K660" t="str">
            <v>Pendidikan dan Pelatihan Peningkatan Peran Serta dan Kesetaraan Gender</v>
          </cell>
          <cell r="L660">
            <v>9000000</v>
          </cell>
          <cell r="M660">
            <v>41000000</v>
          </cell>
          <cell r="N660">
            <v>0</v>
          </cell>
          <cell r="O660">
            <v>50000000</v>
          </cell>
        </row>
        <row r="661">
          <cell r="B661" t="str">
            <v>1.06.24.004</v>
          </cell>
          <cell r="C661">
            <v>0.2036</v>
          </cell>
          <cell r="D661">
            <v>0.7964</v>
          </cell>
          <cell r="E661">
            <v>0</v>
          </cell>
          <cell r="F661">
            <v>18</v>
          </cell>
          <cell r="G661" t="str">
            <v>KG</v>
          </cell>
          <cell r="J661" t="str">
            <v>09 Dinsos PPKB</v>
          </cell>
          <cell r="K661" t="str">
            <v>Pameran Hasil Karya Perempuan di Bidang Pembangunan</v>
          </cell>
          <cell r="L661">
            <v>50900000</v>
          </cell>
          <cell r="M661">
            <v>199100000</v>
          </cell>
          <cell r="N661">
            <v>0</v>
          </cell>
          <cell r="O661">
            <v>250000000</v>
          </cell>
        </row>
        <row r="662">
          <cell r="B662" t="str">
            <v>1.06.24.005</v>
          </cell>
          <cell r="C662">
            <v>0.4</v>
          </cell>
          <cell r="D662">
            <v>0.6</v>
          </cell>
          <cell r="E662">
            <v>0</v>
          </cell>
          <cell r="F662">
            <v>18</v>
          </cell>
          <cell r="G662" t="str">
            <v>KG</v>
          </cell>
          <cell r="J662" t="str">
            <v>09 Dinsos PPKB</v>
          </cell>
          <cell r="K662" t="str">
            <v>Pembinaan Organisasi Perempuan</v>
          </cell>
          <cell r="L662">
            <v>12000000</v>
          </cell>
          <cell r="M662">
            <v>18000000</v>
          </cell>
          <cell r="N662">
            <v>0</v>
          </cell>
          <cell r="O662">
            <v>30000000</v>
          </cell>
        </row>
        <row r="663">
          <cell r="B663" t="str">
            <v>1.06.24.007</v>
          </cell>
          <cell r="C663">
            <v>0.32400000000000001</v>
          </cell>
          <cell r="D663">
            <v>0.67600000000000005</v>
          </cell>
          <cell r="E663">
            <v>0</v>
          </cell>
          <cell r="F663">
            <v>18</v>
          </cell>
          <cell r="G663" t="str">
            <v>KG</v>
          </cell>
          <cell r="J663" t="str">
            <v>09 Dinsos PPKB</v>
          </cell>
          <cell r="K663" t="str">
            <v>Penguatan Kelembagaan Pengarusutamaan Gender dan Anak</v>
          </cell>
          <cell r="L663">
            <v>8100000</v>
          </cell>
          <cell r="M663">
            <v>16900000</v>
          </cell>
          <cell r="N663">
            <v>0</v>
          </cell>
          <cell r="O663">
            <v>25000000</v>
          </cell>
        </row>
        <row r="664">
          <cell r="B664" t="str">
            <v>1.06.24.012</v>
          </cell>
          <cell r="C664">
            <v>0.28166666666666668</v>
          </cell>
          <cell r="D664">
            <v>0.71833333333333338</v>
          </cell>
          <cell r="E664">
            <v>0</v>
          </cell>
          <cell r="F664">
            <v>18</v>
          </cell>
          <cell r="G664" t="str">
            <v>KG</v>
          </cell>
          <cell r="J664" t="str">
            <v>09 Dinsos PPKB</v>
          </cell>
          <cell r="K664" t="str">
            <v>Rakerda Program Pemberdayaan Perempuan dan Perlindungan Anak</v>
          </cell>
          <cell r="L664">
            <v>8450000</v>
          </cell>
          <cell r="M664">
            <v>21550000</v>
          </cell>
          <cell r="N664">
            <v>0</v>
          </cell>
          <cell r="O664">
            <v>30000000</v>
          </cell>
        </row>
        <row r="665">
          <cell r="B665" t="str">
            <v>1.06.24.013</v>
          </cell>
          <cell r="C665">
            <v>0.6</v>
          </cell>
          <cell r="D665">
            <v>0.4</v>
          </cell>
          <cell r="E665">
            <v>0</v>
          </cell>
          <cell r="F665">
            <v>18</v>
          </cell>
          <cell r="G665" t="str">
            <v>KG</v>
          </cell>
          <cell r="J665" t="str">
            <v>09 Dinsos PPKB</v>
          </cell>
          <cell r="K665" t="str">
            <v>Fasilitasi Gabungan Organisasi Wanita</v>
          </cell>
          <cell r="L665">
            <v>60000000</v>
          </cell>
          <cell r="M665">
            <v>40000000</v>
          </cell>
          <cell r="N665">
            <v>0</v>
          </cell>
          <cell r="O665">
            <v>100000000</v>
          </cell>
        </row>
        <row r="666">
          <cell r="B666" t="str">
            <v>1.06.24.014</v>
          </cell>
          <cell r="C666">
            <v>2.4250000000000001E-2</v>
          </cell>
          <cell r="D666">
            <v>0.97575000000000001</v>
          </cell>
          <cell r="E666">
            <v>0</v>
          </cell>
          <cell r="F666">
            <v>18</v>
          </cell>
          <cell r="G666" t="str">
            <v>KG</v>
          </cell>
          <cell r="J666" t="str">
            <v>09 Dinsos PPKB</v>
          </cell>
          <cell r="K666" t="str">
            <v>Fasilitasi Kreatifitas Perempuan Berbasis Budaya</v>
          </cell>
          <cell r="L666">
            <v>4850000</v>
          </cell>
          <cell r="M666">
            <v>195150000</v>
          </cell>
          <cell r="N666">
            <v>0</v>
          </cell>
          <cell r="O666">
            <v>200000000</v>
          </cell>
        </row>
        <row r="667">
          <cell r="B667" t="str">
            <v>1.06.24.015</v>
          </cell>
          <cell r="C667">
            <v>0.17874999999999999</v>
          </cell>
          <cell r="D667">
            <v>0.82125000000000004</v>
          </cell>
          <cell r="E667">
            <v>0</v>
          </cell>
          <cell r="F667">
            <v>18</v>
          </cell>
          <cell r="G667" t="str">
            <v>KG</v>
          </cell>
          <cell r="J667" t="str">
            <v>09 Dinsos PPKB</v>
          </cell>
          <cell r="K667" t="str">
            <v>Pembinaan Kelompok Simpan Pinjam Perempuan</v>
          </cell>
          <cell r="L667">
            <v>7150000</v>
          </cell>
          <cell r="M667">
            <v>32850000</v>
          </cell>
          <cell r="N667">
            <v>0</v>
          </cell>
          <cell r="O667">
            <v>40000000</v>
          </cell>
        </row>
        <row r="668">
          <cell r="B668" t="str">
            <v>1.06.24.017</v>
          </cell>
          <cell r="C668">
            <v>0.28000000000000003</v>
          </cell>
          <cell r="D668">
            <v>0.52</v>
          </cell>
          <cell r="E668">
            <v>0.2</v>
          </cell>
          <cell r="F668">
            <v>18</v>
          </cell>
          <cell r="G668" t="str">
            <v>KG</v>
          </cell>
          <cell r="J668" t="str">
            <v>09 Dinsos PPKB</v>
          </cell>
          <cell r="K668" t="str">
            <v>Fasilitasi Focal Point SKPD</v>
          </cell>
          <cell r="L668">
            <v>14000000</v>
          </cell>
          <cell r="M668">
            <v>26000000</v>
          </cell>
          <cell r="N668">
            <v>10000000</v>
          </cell>
          <cell r="O668">
            <v>50000000</v>
          </cell>
        </row>
        <row r="669">
          <cell r="B669" t="str">
            <v>1.06.24.018</v>
          </cell>
          <cell r="C669">
            <v>0.45833333333333331</v>
          </cell>
          <cell r="D669">
            <v>0.54166666666666663</v>
          </cell>
          <cell r="E669">
            <v>0</v>
          </cell>
          <cell r="F669">
            <v>18</v>
          </cell>
          <cell r="G669" t="str">
            <v>KG</v>
          </cell>
          <cell r="J669" t="str">
            <v>09 Dinsos PPKB</v>
          </cell>
          <cell r="K669" t="str">
            <v>Pendampingan Pengarusutamaan Gender Desa</v>
          </cell>
          <cell r="L669">
            <v>13750000</v>
          </cell>
          <cell r="M669">
            <v>16250000</v>
          </cell>
          <cell r="N669">
            <v>0</v>
          </cell>
          <cell r="O669">
            <v>30000000</v>
          </cell>
        </row>
        <row r="670">
          <cell r="B670" t="str">
            <v>1.06.24.020</v>
          </cell>
          <cell r="C670">
            <v>3.8249999999999999E-2</v>
          </cell>
          <cell r="D670">
            <v>0.96174999999999999</v>
          </cell>
          <cell r="E670">
            <v>0</v>
          </cell>
          <cell r="F670">
            <v>18</v>
          </cell>
          <cell r="G670" t="str">
            <v>KG</v>
          </cell>
          <cell r="J670" t="str">
            <v>09 Dinsos PPKB</v>
          </cell>
          <cell r="K670" t="str">
            <v>Fasilitasi Peningkatan SDM Perempuan</v>
          </cell>
          <cell r="L670">
            <v>7650000</v>
          </cell>
          <cell r="M670">
            <v>192350000</v>
          </cell>
          <cell r="N670">
            <v>0</v>
          </cell>
          <cell r="O670">
            <v>200000000</v>
          </cell>
        </row>
        <row r="671">
          <cell r="B671" t="str">
            <v>1.06.24.021</v>
          </cell>
          <cell r="C671">
            <v>0.38900000000000001</v>
          </cell>
          <cell r="D671">
            <v>0.61099999999999999</v>
          </cell>
          <cell r="E671">
            <v>0</v>
          </cell>
          <cell r="F671">
            <v>18</v>
          </cell>
          <cell r="G671" t="str">
            <v>KG</v>
          </cell>
          <cell r="J671" t="str">
            <v>09 Dinsos PPKB</v>
          </cell>
          <cell r="K671" t="str">
            <v>Fasilitasi Kaukus Perempuan Politik Indonesia</v>
          </cell>
          <cell r="L671">
            <v>58350000</v>
          </cell>
          <cell r="M671">
            <v>91650000</v>
          </cell>
          <cell r="N671">
            <v>0</v>
          </cell>
          <cell r="O671">
            <v>150000000</v>
          </cell>
        </row>
        <row r="672">
          <cell r="B672" t="str">
            <v>1.06.24.022</v>
          </cell>
          <cell r="C672">
            <v>6.25E-2</v>
          </cell>
          <cell r="D672">
            <v>0.9375</v>
          </cell>
          <cell r="E672">
            <v>0</v>
          </cell>
          <cell r="F672">
            <v>18</v>
          </cell>
          <cell r="G672" t="str">
            <v>KG</v>
          </cell>
          <cell r="J672" t="str">
            <v>09 Dinsos PPKB</v>
          </cell>
          <cell r="K672" t="str">
            <v>Fasilitasi Desa Binaan Pemberdayaan Kesejahteraan Keluarga</v>
          </cell>
          <cell r="L672">
            <v>6250000</v>
          </cell>
          <cell r="M672">
            <v>93750000</v>
          </cell>
          <cell r="N672">
            <v>0</v>
          </cell>
          <cell r="O672">
            <v>100000000</v>
          </cell>
        </row>
        <row r="673">
          <cell r="B673" t="str">
            <v>1.06.2500</v>
          </cell>
          <cell r="C673">
            <v>0.7592592592592593</v>
          </cell>
          <cell r="D673">
            <v>0.24074074074074073</v>
          </cell>
          <cell r="E673">
            <v>0</v>
          </cell>
          <cell r="F673">
            <v>15</v>
          </cell>
          <cell r="G673" t="str">
            <v>PR</v>
          </cell>
          <cell r="J673" t="str">
            <v>09 Dinsos PPKB</v>
          </cell>
          <cell r="K673" t="str">
            <v>Perlindungan Perempuan</v>
          </cell>
          <cell r="L673">
            <v>102500000</v>
          </cell>
          <cell r="M673">
            <v>32500000</v>
          </cell>
          <cell r="N673">
            <v>0</v>
          </cell>
          <cell r="O673">
            <v>135000000</v>
          </cell>
        </row>
        <row r="674">
          <cell r="B674" t="str">
            <v>1.06.25.001</v>
          </cell>
          <cell r="C674">
            <v>0.4</v>
          </cell>
          <cell r="D674">
            <v>0.6</v>
          </cell>
          <cell r="E674">
            <v>0</v>
          </cell>
          <cell r="F674">
            <v>18</v>
          </cell>
          <cell r="G674" t="str">
            <v>KG</v>
          </cell>
          <cell r="J674" t="str">
            <v>09 Dinsos PPKB</v>
          </cell>
          <cell r="K674" t="str">
            <v>Fasilitasi Upaya Perlindungan Perempuan Terhadap Tindak Kekerasan</v>
          </cell>
          <cell r="L674">
            <v>6000000</v>
          </cell>
          <cell r="M674">
            <v>9000000</v>
          </cell>
          <cell r="N674">
            <v>0</v>
          </cell>
          <cell r="O674">
            <v>15000000</v>
          </cell>
        </row>
        <row r="675">
          <cell r="B675" t="str">
            <v>1.06.25.002</v>
          </cell>
          <cell r="C675">
            <v>0.8041666666666667</v>
          </cell>
          <cell r="D675">
            <v>0.19583333333333333</v>
          </cell>
          <cell r="E675">
            <v>0</v>
          </cell>
          <cell r="F675">
            <v>18</v>
          </cell>
          <cell r="G675" t="str">
            <v>KG</v>
          </cell>
          <cell r="J675" t="str">
            <v>09 Dinsos PPKB</v>
          </cell>
          <cell r="K675" t="str">
            <v>Fasilitasi Kelembagaan Penanganan Korban Tindak Kekerasan Terhadap Perempuan dan Anak</v>
          </cell>
          <cell r="L675">
            <v>96500000</v>
          </cell>
          <cell r="M675">
            <v>23500000</v>
          </cell>
          <cell r="N675">
            <v>0</v>
          </cell>
          <cell r="O675">
            <v>120000000</v>
          </cell>
        </row>
        <row r="676">
          <cell r="B676" t="str">
            <v>1.06.2600</v>
          </cell>
          <cell r="C676">
            <v>0.20455128205128206</v>
          </cell>
          <cell r="D676">
            <v>0.79544871794871796</v>
          </cell>
          <cell r="E676">
            <v>0</v>
          </cell>
          <cell r="F676">
            <v>15</v>
          </cell>
          <cell r="G676" t="str">
            <v>PR</v>
          </cell>
          <cell r="J676" t="str">
            <v>09 Dinsos PPKB</v>
          </cell>
          <cell r="K676" t="str">
            <v>Kualitas Keluarga</v>
          </cell>
          <cell r="L676">
            <v>79775000</v>
          </cell>
          <cell r="M676">
            <v>310225000</v>
          </cell>
          <cell r="N676">
            <v>0</v>
          </cell>
          <cell r="O676">
            <v>390000000</v>
          </cell>
        </row>
        <row r="677">
          <cell r="B677" t="str">
            <v>1.06.26.003</v>
          </cell>
          <cell r="C677">
            <v>0.61899999999999999</v>
          </cell>
          <cell r="D677">
            <v>0.38100000000000001</v>
          </cell>
          <cell r="E677">
            <v>0</v>
          </cell>
          <cell r="F677">
            <v>18</v>
          </cell>
          <cell r="G677" t="str">
            <v>KG</v>
          </cell>
          <cell r="J677" t="str">
            <v>09 Dinsos PPKB</v>
          </cell>
          <cell r="K677" t="str">
            <v>Pelatihan Tenaga Pendamping Kelompok Bina Keluarga di Kecamatan</v>
          </cell>
          <cell r="L677">
            <v>30950000</v>
          </cell>
          <cell r="M677">
            <v>19050000</v>
          </cell>
          <cell r="N677">
            <v>0</v>
          </cell>
          <cell r="O677">
            <v>50000000</v>
          </cell>
        </row>
        <row r="678">
          <cell r="B678" t="str">
            <v>1.06.26.004</v>
          </cell>
          <cell r="C678">
            <v>6.0000000000000001E-3</v>
          </cell>
          <cell r="D678">
            <v>0.99399999999999999</v>
          </cell>
          <cell r="E678">
            <v>0</v>
          </cell>
          <cell r="F678">
            <v>18</v>
          </cell>
          <cell r="G678" t="str">
            <v>KG</v>
          </cell>
          <cell r="J678" t="str">
            <v>09 Dinsos PPKB</v>
          </cell>
          <cell r="K678" t="str">
            <v>Fasilitasi Parenting Keluarga Sejahtera</v>
          </cell>
          <cell r="L678">
            <v>900000</v>
          </cell>
          <cell r="M678">
            <v>149100000</v>
          </cell>
          <cell r="N678">
            <v>0</v>
          </cell>
          <cell r="O678">
            <v>150000000</v>
          </cell>
        </row>
        <row r="679">
          <cell r="B679" t="str">
            <v>1.06.26.005</v>
          </cell>
          <cell r="C679">
            <v>0.25223684210526315</v>
          </cell>
          <cell r="D679">
            <v>0.7477631578947368</v>
          </cell>
          <cell r="E679">
            <v>0</v>
          </cell>
          <cell r="F679">
            <v>18</v>
          </cell>
          <cell r="G679" t="str">
            <v>KG</v>
          </cell>
          <cell r="J679" t="str">
            <v>09 Dinsos PPKB</v>
          </cell>
          <cell r="K679" t="str">
            <v>Penguatan Pusat Pembelajaran Keluarga</v>
          </cell>
          <cell r="L679">
            <v>47925000</v>
          </cell>
          <cell r="M679">
            <v>142075000</v>
          </cell>
          <cell r="N679">
            <v>0</v>
          </cell>
          <cell r="O679">
            <v>190000000</v>
          </cell>
        </row>
        <row r="680">
          <cell r="B680" t="str">
            <v>1.06.2700</v>
          </cell>
          <cell r="C680">
            <v>0.26081730769230771</v>
          </cell>
          <cell r="D680">
            <v>0.73918269230769229</v>
          </cell>
          <cell r="E680">
            <v>0</v>
          </cell>
          <cell r="F680">
            <v>15</v>
          </cell>
          <cell r="G680" t="str">
            <v>PR</v>
          </cell>
          <cell r="J680" t="str">
            <v>09 Dinsos PPKB</v>
          </cell>
          <cell r="K680" t="str">
            <v>Pemenuhan Hak Anak</v>
          </cell>
          <cell r="L680">
            <v>135625000</v>
          </cell>
          <cell r="M680">
            <v>384375000</v>
          </cell>
          <cell r="N680">
            <v>0</v>
          </cell>
          <cell r="O680">
            <v>520000000</v>
          </cell>
        </row>
        <row r="681">
          <cell r="B681" t="str">
            <v>1.06.27.003</v>
          </cell>
          <cell r="C681">
            <v>0.313</v>
          </cell>
          <cell r="D681">
            <v>0.68700000000000006</v>
          </cell>
          <cell r="E681">
            <v>0</v>
          </cell>
          <cell r="F681">
            <v>18</v>
          </cell>
          <cell r="G681" t="str">
            <v>KG</v>
          </cell>
          <cell r="J681" t="str">
            <v>09 Dinsos PPKB</v>
          </cell>
          <cell r="K681" t="str">
            <v>Fasilitasi KLA</v>
          </cell>
          <cell r="L681">
            <v>31300000</v>
          </cell>
          <cell r="M681">
            <v>68700000</v>
          </cell>
          <cell r="N681">
            <v>0</v>
          </cell>
          <cell r="O681">
            <v>100000000</v>
          </cell>
        </row>
        <row r="682">
          <cell r="B682" t="str">
            <v>1.06.27.004</v>
          </cell>
          <cell r="C682">
            <v>0.3125</v>
          </cell>
          <cell r="D682">
            <v>0.6875</v>
          </cell>
          <cell r="E682">
            <v>0</v>
          </cell>
          <cell r="F682">
            <v>18</v>
          </cell>
          <cell r="G682" t="str">
            <v>KG</v>
          </cell>
          <cell r="J682" t="str">
            <v>09 Dinsos PPKB</v>
          </cell>
          <cell r="K682" t="str">
            <v>Pendampingan Menuju DRA/KRA</v>
          </cell>
          <cell r="L682">
            <v>31250000</v>
          </cell>
          <cell r="M682">
            <v>68750000</v>
          </cell>
          <cell r="N682">
            <v>0</v>
          </cell>
          <cell r="O682">
            <v>100000000</v>
          </cell>
        </row>
        <row r="683">
          <cell r="B683" t="str">
            <v>1.06.27.005</v>
          </cell>
          <cell r="C683">
            <v>0.40125</v>
          </cell>
          <cell r="D683">
            <v>0.59875</v>
          </cell>
          <cell r="E683">
            <v>0</v>
          </cell>
          <cell r="F683">
            <v>18</v>
          </cell>
          <cell r="G683" t="str">
            <v>KG</v>
          </cell>
          <cell r="J683" t="str">
            <v>09 Dinsos PPKB</v>
          </cell>
          <cell r="K683" t="str">
            <v>Fasilitasi Forum Anak</v>
          </cell>
          <cell r="L683">
            <v>40125000</v>
          </cell>
          <cell r="M683">
            <v>59875000</v>
          </cell>
          <cell r="N683">
            <v>0</v>
          </cell>
          <cell r="O683">
            <v>100000000</v>
          </cell>
        </row>
        <row r="684">
          <cell r="B684" t="str">
            <v>1.06.27.006</v>
          </cell>
          <cell r="C684">
            <v>0.22550000000000001</v>
          </cell>
          <cell r="D684">
            <v>0.77449999999999997</v>
          </cell>
          <cell r="E684">
            <v>0</v>
          </cell>
          <cell r="F684">
            <v>18</v>
          </cell>
          <cell r="G684" t="str">
            <v>KG</v>
          </cell>
          <cell r="J684" t="str">
            <v>09 Dinsos PPKB</v>
          </cell>
          <cell r="K684" t="str">
            <v>Pencegahan Perkawinan Anak</v>
          </cell>
          <cell r="L684">
            <v>11275000</v>
          </cell>
          <cell r="M684">
            <v>38725000</v>
          </cell>
          <cell r="N684">
            <v>0</v>
          </cell>
          <cell r="O684">
            <v>50000000</v>
          </cell>
        </row>
        <row r="685">
          <cell r="B685" t="str">
            <v>1.06.27.010</v>
          </cell>
          <cell r="C685">
            <v>0.1275</v>
          </cell>
          <cell r="D685">
            <v>0.87250000000000005</v>
          </cell>
          <cell r="E685">
            <v>0</v>
          </cell>
          <cell r="F685">
            <v>18</v>
          </cell>
          <cell r="G685" t="str">
            <v>KG</v>
          </cell>
          <cell r="J685" t="str">
            <v>09 Dinsos PPKB</v>
          </cell>
          <cell r="K685" t="str">
            <v>Festival Forum Anak</v>
          </cell>
          <cell r="L685">
            <v>21675000</v>
          </cell>
          <cell r="M685">
            <v>148325000</v>
          </cell>
          <cell r="N685">
            <v>0</v>
          </cell>
          <cell r="O685">
            <v>170000000</v>
          </cell>
        </row>
        <row r="686">
          <cell r="B686" t="str">
            <v>1.06.2800</v>
          </cell>
          <cell r="C686">
            <v>0.37</v>
          </cell>
          <cell r="D686">
            <v>0.63</v>
          </cell>
          <cell r="E686">
            <v>0</v>
          </cell>
          <cell r="F686">
            <v>15</v>
          </cell>
          <cell r="G686" t="str">
            <v>PR</v>
          </cell>
          <cell r="J686" t="str">
            <v>09 Dinsos PPKB</v>
          </cell>
          <cell r="K686" t="str">
            <v>Perlindungan Khusus Anak</v>
          </cell>
          <cell r="L686">
            <v>31450000</v>
          </cell>
          <cell r="M686">
            <v>53550000</v>
          </cell>
          <cell r="N686">
            <v>0</v>
          </cell>
          <cell r="O686">
            <v>85000000</v>
          </cell>
        </row>
        <row r="687">
          <cell r="B687" t="str">
            <v>1.06.28.001</v>
          </cell>
          <cell r="C687">
            <v>0.32900000000000001</v>
          </cell>
          <cell r="D687">
            <v>0.67100000000000004</v>
          </cell>
          <cell r="E687">
            <v>0</v>
          </cell>
          <cell r="F687">
            <v>18</v>
          </cell>
          <cell r="G687" t="str">
            <v>KG</v>
          </cell>
          <cell r="J687" t="str">
            <v>09 Dinsos PPKB</v>
          </cell>
          <cell r="K687" t="str">
            <v>Fasilitasi Lembaga Perlindungan Anak Rembang (LPAR)</v>
          </cell>
          <cell r="L687">
            <v>16450000</v>
          </cell>
          <cell r="M687">
            <v>33550000</v>
          </cell>
          <cell r="N687">
            <v>0</v>
          </cell>
          <cell r="O687">
            <v>50000000</v>
          </cell>
        </row>
        <row r="688">
          <cell r="B688" t="str">
            <v>1.06.28.006</v>
          </cell>
          <cell r="C688">
            <v>0.42857142857142855</v>
          </cell>
          <cell r="D688">
            <v>0.5714285714285714</v>
          </cell>
          <cell r="E688">
            <v>0</v>
          </cell>
          <cell r="F688">
            <v>18</v>
          </cell>
          <cell r="G688" t="str">
            <v>KG</v>
          </cell>
          <cell r="J688" t="str">
            <v>09 Dinsos PPKB</v>
          </cell>
          <cell r="K688" t="str">
            <v>Pelatihan Peningkatan Anak Berkubutuhan Khusus</v>
          </cell>
          <cell r="L688">
            <v>15000000</v>
          </cell>
          <cell r="M688">
            <v>20000000</v>
          </cell>
          <cell r="N688">
            <v>0</v>
          </cell>
          <cell r="O688">
            <v>35000000</v>
          </cell>
        </row>
        <row r="689">
          <cell r="B689" t="str">
            <v>1.06.2900</v>
          </cell>
          <cell r="C689">
            <v>0.30199999999999999</v>
          </cell>
          <cell r="D689">
            <v>0.69799999999999995</v>
          </cell>
          <cell r="E689">
            <v>0</v>
          </cell>
          <cell r="F689">
            <v>15</v>
          </cell>
          <cell r="G689" t="str">
            <v>PR</v>
          </cell>
          <cell r="J689" t="str">
            <v>09 Dinsos PPKB</v>
          </cell>
          <cell r="K689" t="str">
            <v>Program Sistem Informasi Gender dan Anak</v>
          </cell>
          <cell r="L689">
            <v>22650000</v>
          </cell>
          <cell r="M689">
            <v>52350000</v>
          </cell>
          <cell r="N689">
            <v>0</v>
          </cell>
          <cell r="O689">
            <v>75000000</v>
          </cell>
        </row>
        <row r="690">
          <cell r="B690" t="str">
            <v>1.06.29.001</v>
          </cell>
          <cell r="C690">
            <v>0.64714285714285713</v>
          </cell>
          <cell r="D690">
            <v>0.35285714285714287</v>
          </cell>
          <cell r="E690">
            <v>0</v>
          </cell>
          <cell r="F690">
            <v>18</v>
          </cell>
          <cell r="G690" t="str">
            <v>KG</v>
          </cell>
          <cell r="J690" t="str">
            <v>09 Dinsos PPKB</v>
          </cell>
          <cell r="K690" t="str">
            <v>Pengembangan Sistem Informasi Gender dan Anak</v>
          </cell>
          <cell r="L690">
            <v>22650000</v>
          </cell>
          <cell r="M690">
            <v>12350000</v>
          </cell>
          <cell r="N690">
            <v>0</v>
          </cell>
          <cell r="O690">
            <v>35000000</v>
          </cell>
        </row>
        <row r="691">
          <cell r="B691" t="str">
            <v>1.06.29.003</v>
          </cell>
          <cell r="C691">
            <v>0</v>
          </cell>
          <cell r="D691">
            <v>1</v>
          </cell>
          <cell r="E691">
            <v>0</v>
          </cell>
          <cell r="F691">
            <v>18</v>
          </cell>
          <cell r="G691" t="str">
            <v>KG</v>
          </cell>
          <cell r="J691" t="str">
            <v>09 Dinsos PPKB</v>
          </cell>
          <cell r="K691" t="str">
            <v>Fasilitasi KIE Pemberdayaan Perempuan dan Perlindungan Anak</v>
          </cell>
          <cell r="L691">
            <v>0</v>
          </cell>
          <cell r="M691">
            <v>40000000</v>
          </cell>
          <cell r="N691">
            <v>0</v>
          </cell>
          <cell r="O691">
            <v>40000000</v>
          </cell>
        </row>
        <row r="692">
          <cell r="B692" t="str">
            <v>1.06.3100</v>
          </cell>
          <cell r="C692">
            <v>0.4361898677481601</v>
          </cell>
          <cell r="D692">
            <v>0.54118528142246658</v>
          </cell>
          <cell r="E692">
            <v>2.2624850829373346E-2</v>
          </cell>
          <cell r="F692">
            <v>15</v>
          </cell>
          <cell r="G692" t="str">
            <v>PR</v>
          </cell>
          <cell r="J692" t="str">
            <v>09 Dinsos PPKB</v>
          </cell>
          <cell r="K692" t="str">
            <v>Program Kependudukan Keluarga Berencana dan Pembangunan Keluarga</v>
          </cell>
          <cell r="L692">
            <v>1137475000</v>
          </cell>
          <cell r="M692">
            <v>1411277000</v>
          </cell>
          <cell r="N692">
            <v>59000000</v>
          </cell>
          <cell r="O692">
            <v>2607752000</v>
          </cell>
        </row>
        <row r="693">
          <cell r="B693" t="str">
            <v>1.06.31.001</v>
          </cell>
          <cell r="C693">
            <v>0.24460526315789474</v>
          </cell>
          <cell r="D693">
            <v>0.75539473684210523</v>
          </cell>
          <cell r="E693">
            <v>0</v>
          </cell>
          <cell r="F693">
            <v>18</v>
          </cell>
          <cell r="G693" t="str">
            <v>KG</v>
          </cell>
          <cell r="J693" t="str">
            <v>09 Dinsos PPKB</v>
          </cell>
          <cell r="K693" t="str">
            <v>Penyediaan Pelayanan KB dan Alat Kontrasepsi Bagi Keluarga Miskin</v>
          </cell>
          <cell r="L693">
            <v>18590000</v>
          </cell>
          <cell r="M693">
            <v>57410000</v>
          </cell>
          <cell r="N693">
            <v>0</v>
          </cell>
          <cell r="O693">
            <v>76000000</v>
          </cell>
        </row>
        <row r="694">
          <cell r="B694" t="str">
            <v>1.06.31.002</v>
          </cell>
          <cell r="C694">
            <v>1.125E-2</v>
          </cell>
          <cell r="D694">
            <v>0.98875000000000002</v>
          </cell>
          <cell r="E694">
            <v>0</v>
          </cell>
          <cell r="F694">
            <v>18</v>
          </cell>
          <cell r="G694" t="str">
            <v>KG</v>
          </cell>
          <cell r="J694" t="str">
            <v>09 Dinsos PPKB</v>
          </cell>
          <cell r="K694" t="str">
            <v>Palayanan KIE</v>
          </cell>
          <cell r="L694">
            <v>450000</v>
          </cell>
          <cell r="M694">
            <v>39550000</v>
          </cell>
          <cell r="N694">
            <v>0</v>
          </cell>
          <cell r="O694">
            <v>40000000</v>
          </cell>
        </row>
        <row r="695">
          <cell r="B695" t="str">
            <v>1.06.31.004</v>
          </cell>
          <cell r="C695">
            <v>0.28000000000000003</v>
          </cell>
          <cell r="D695">
            <v>0.72</v>
          </cell>
          <cell r="E695">
            <v>0</v>
          </cell>
          <cell r="F695">
            <v>18</v>
          </cell>
          <cell r="G695" t="str">
            <v>KG</v>
          </cell>
          <cell r="J695" t="str">
            <v>09 Dinsos PPKB</v>
          </cell>
          <cell r="K695" t="str">
            <v>Peningkatan Partisipasi Pria Dalam KB/KR</v>
          </cell>
          <cell r="L695">
            <v>5600000</v>
          </cell>
          <cell r="M695">
            <v>14400000</v>
          </cell>
          <cell r="N695">
            <v>0</v>
          </cell>
          <cell r="O695">
            <v>20000000</v>
          </cell>
        </row>
        <row r="696">
          <cell r="B696" t="str">
            <v>1.06.31.005</v>
          </cell>
          <cell r="C696">
            <v>0.85199999999999998</v>
          </cell>
          <cell r="D696">
            <v>0.14799999999999999</v>
          </cell>
          <cell r="E696">
            <v>0</v>
          </cell>
          <cell r="F696">
            <v>18</v>
          </cell>
          <cell r="G696" t="str">
            <v>KG</v>
          </cell>
          <cell r="J696" t="str">
            <v>09 Dinsos PPKB</v>
          </cell>
          <cell r="K696" t="str">
            <v>Advokasi dan KIE tentang Kesehatan Reproduksi Remaja/KRR</v>
          </cell>
          <cell r="L696">
            <v>21300000</v>
          </cell>
          <cell r="M696">
            <v>3700000</v>
          </cell>
          <cell r="N696">
            <v>0</v>
          </cell>
          <cell r="O696">
            <v>25000000</v>
          </cell>
        </row>
        <row r="697">
          <cell r="B697" t="str">
            <v>1.06.31.006</v>
          </cell>
          <cell r="C697">
            <v>0.47499999999999998</v>
          </cell>
          <cell r="D697">
            <v>0.52500000000000002</v>
          </cell>
          <cell r="E697">
            <v>0</v>
          </cell>
          <cell r="F697">
            <v>18</v>
          </cell>
          <cell r="G697" t="str">
            <v>KG</v>
          </cell>
          <cell r="J697" t="str">
            <v>09 Dinsos PPKB</v>
          </cell>
          <cell r="K697" t="str">
            <v>Pelayanan Pemasangan Kontrasepsi KB</v>
          </cell>
          <cell r="L697">
            <v>9500000</v>
          </cell>
          <cell r="M697">
            <v>10500000</v>
          </cell>
          <cell r="N697">
            <v>0</v>
          </cell>
          <cell r="O697">
            <v>20000000</v>
          </cell>
        </row>
        <row r="698">
          <cell r="B698" t="str">
            <v>1.06.31.007</v>
          </cell>
          <cell r="C698">
            <v>0.52500000000000002</v>
          </cell>
          <cell r="D698">
            <v>0.47499999999999998</v>
          </cell>
          <cell r="E698">
            <v>0</v>
          </cell>
          <cell r="F698">
            <v>18</v>
          </cell>
          <cell r="G698" t="str">
            <v>KG</v>
          </cell>
          <cell r="J698" t="str">
            <v>09 Dinsos PPKB</v>
          </cell>
          <cell r="K698" t="str">
            <v>Pelayanan KB Medis Operasi</v>
          </cell>
          <cell r="L698">
            <v>21000000</v>
          </cell>
          <cell r="M698">
            <v>19000000</v>
          </cell>
          <cell r="N698">
            <v>0</v>
          </cell>
          <cell r="O698">
            <v>40000000</v>
          </cell>
        </row>
        <row r="699">
          <cell r="B699" t="str">
            <v>1.06.31.008</v>
          </cell>
          <cell r="C699">
            <v>0.76463564959922692</v>
          </cell>
          <cell r="D699">
            <v>0.23536435040077305</v>
          </cell>
          <cell r="E699">
            <v>0</v>
          </cell>
          <cell r="F699">
            <v>18</v>
          </cell>
          <cell r="G699" t="str">
            <v>KG</v>
          </cell>
          <cell r="J699" t="str">
            <v>09 Dinsos PPKB</v>
          </cell>
          <cell r="K699" t="str">
            <v>Operasional Kelompok Masyarakat Peduli KB</v>
          </cell>
          <cell r="L699">
            <v>493765000</v>
          </cell>
          <cell r="M699">
            <v>151987000</v>
          </cell>
          <cell r="N699">
            <v>0</v>
          </cell>
          <cell r="O699">
            <v>645752000</v>
          </cell>
        </row>
        <row r="700">
          <cell r="B700" t="str">
            <v>1.06.31.009</v>
          </cell>
          <cell r="C700">
            <v>0.47333333333333333</v>
          </cell>
          <cell r="D700">
            <v>0.52666666666666662</v>
          </cell>
          <cell r="E700">
            <v>0</v>
          </cell>
          <cell r="F700">
            <v>18</v>
          </cell>
          <cell r="G700" t="str">
            <v>KG</v>
          </cell>
          <cell r="J700" t="str">
            <v>09 Dinsos PPKB</v>
          </cell>
          <cell r="K700" t="str">
            <v>Penyusunan Profil dan Data Base UPPKS</v>
          </cell>
          <cell r="L700">
            <v>7100000</v>
          </cell>
          <cell r="M700">
            <v>7900000</v>
          </cell>
          <cell r="N700">
            <v>0</v>
          </cell>
          <cell r="O700">
            <v>15000000</v>
          </cell>
        </row>
        <row r="701">
          <cell r="B701" t="str">
            <v>1.06.31.010</v>
          </cell>
          <cell r="C701">
            <v>0.72499999999999998</v>
          </cell>
          <cell r="D701">
            <v>0.27500000000000002</v>
          </cell>
          <cell r="E701">
            <v>0</v>
          </cell>
          <cell r="F701">
            <v>18</v>
          </cell>
          <cell r="G701" t="str">
            <v>KG</v>
          </cell>
          <cell r="J701" t="str">
            <v>09 Dinsos PPKB</v>
          </cell>
          <cell r="K701" t="str">
            <v>Pengelolaan Data dan Informasi Program KB</v>
          </cell>
          <cell r="L701">
            <v>21750000</v>
          </cell>
          <cell r="M701">
            <v>8250000</v>
          </cell>
          <cell r="N701">
            <v>0</v>
          </cell>
          <cell r="O701">
            <v>30000000</v>
          </cell>
        </row>
        <row r="702">
          <cell r="B702" t="str">
            <v>1.06.31.012</v>
          </cell>
          <cell r="C702">
            <v>0.54</v>
          </cell>
          <cell r="D702">
            <v>0.46</v>
          </cell>
          <cell r="E702">
            <v>0</v>
          </cell>
          <cell r="F702">
            <v>18</v>
          </cell>
          <cell r="G702" t="str">
            <v>KG</v>
          </cell>
          <cell r="J702" t="str">
            <v>09 Dinsos PPKB</v>
          </cell>
          <cell r="K702" t="str">
            <v>Operasional Tim Unit Pelaksana Keluarga Berencana</v>
          </cell>
          <cell r="L702">
            <v>10800000</v>
          </cell>
          <cell r="M702">
            <v>9200000</v>
          </cell>
          <cell r="N702">
            <v>0</v>
          </cell>
          <cell r="O702">
            <v>20000000</v>
          </cell>
        </row>
        <row r="703">
          <cell r="B703" t="str">
            <v>1.06.31.013</v>
          </cell>
          <cell r="C703">
            <v>0.43714285714285717</v>
          </cell>
          <cell r="D703">
            <v>0.56285714285714283</v>
          </cell>
          <cell r="E703">
            <v>0</v>
          </cell>
          <cell r="F703">
            <v>18</v>
          </cell>
          <cell r="G703" t="str">
            <v>KG</v>
          </cell>
          <cell r="J703" t="str">
            <v>09 Dinsos PPKB</v>
          </cell>
          <cell r="K703" t="str">
            <v>Fasilitasi Forum Pelayanan KRR bagi Kelompok Remaja dan Kelompok Sebaya di Luar Sekolah</v>
          </cell>
          <cell r="L703">
            <v>15300000</v>
          </cell>
          <cell r="M703">
            <v>19700000</v>
          </cell>
          <cell r="N703">
            <v>0</v>
          </cell>
          <cell r="O703">
            <v>35000000</v>
          </cell>
        </row>
        <row r="704">
          <cell r="B704" t="str">
            <v>1.06.31.018</v>
          </cell>
          <cell r="C704">
            <v>0.67500000000000004</v>
          </cell>
          <cell r="D704">
            <v>0.32500000000000001</v>
          </cell>
          <cell r="E704">
            <v>0</v>
          </cell>
          <cell r="F704">
            <v>18</v>
          </cell>
          <cell r="G704" t="str">
            <v>KG</v>
          </cell>
          <cell r="J704" t="str">
            <v>09 Dinsos PPKB</v>
          </cell>
          <cell r="K704" t="str">
            <v>Bhakti Sosial Pelayanan KB-Kes IBI</v>
          </cell>
          <cell r="L704">
            <v>20250000</v>
          </cell>
          <cell r="M704">
            <v>9750000</v>
          </cell>
          <cell r="N704">
            <v>0</v>
          </cell>
          <cell r="O704">
            <v>30000000</v>
          </cell>
        </row>
        <row r="705">
          <cell r="B705" t="str">
            <v>1.06.31.019</v>
          </cell>
          <cell r="C705">
            <v>0.83454545454545459</v>
          </cell>
          <cell r="D705">
            <v>0.16545454545454547</v>
          </cell>
          <cell r="E705">
            <v>0</v>
          </cell>
          <cell r="F705">
            <v>18</v>
          </cell>
          <cell r="G705" t="str">
            <v>KG</v>
          </cell>
          <cell r="J705" t="str">
            <v>09 Dinsos PPKB</v>
          </cell>
          <cell r="K705" t="str">
            <v>Fasilitasi Penggerakan Pelayanan KB bagi Kader KB</v>
          </cell>
          <cell r="L705">
            <v>45900000</v>
          </cell>
          <cell r="M705">
            <v>9100000</v>
          </cell>
          <cell r="N705">
            <v>0</v>
          </cell>
          <cell r="O705">
            <v>55000000</v>
          </cell>
        </row>
        <row r="706">
          <cell r="B706" t="str">
            <v>1.06.31.020</v>
          </cell>
          <cell r="C706">
            <v>0.32700000000000001</v>
          </cell>
          <cell r="D706">
            <v>0.66300000000000003</v>
          </cell>
          <cell r="E706">
            <v>0.01</v>
          </cell>
          <cell r="F706">
            <v>18</v>
          </cell>
          <cell r="G706" t="str">
            <v>KG</v>
          </cell>
          <cell r="J706" t="str">
            <v>09 Dinsos PPKB</v>
          </cell>
          <cell r="K706" t="str">
            <v>Fasilitasi Perkumpulan Keluarga Berencana Indonesia (PKBI)</v>
          </cell>
          <cell r="L706">
            <v>32700000</v>
          </cell>
          <cell r="M706">
            <v>66300000</v>
          </cell>
          <cell r="N706">
            <v>1000000</v>
          </cell>
          <cell r="O706">
            <v>100000000</v>
          </cell>
        </row>
        <row r="707">
          <cell r="B707" t="str">
            <v>1.06.31.021</v>
          </cell>
          <cell r="C707">
            <v>2.5000000000000001E-2</v>
          </cell>
          <cell r="D707">
            <v>0.97499999999999998</v>
          </cell>
          <cell r="E707">
            <v>0</v>
          </cell>
          <cell r="F707">
            <v>18</v>
          </cell>
          <cell r="G707" t="str">
            <v>KG</v>
          </cell>
          <cell r="J707" t="str">
            <v>09 Dinsos PPKB</v>
          </cell>
          <cell r="K707" t="str">
            <v>Penguatan SDM IpeKB</v>
          </cell>
          <cell r="L707">
            <v>625000</v>
          </cell>
          <cell r="M707">
            <v>24375000</v>
          </cell>
          <cell r="N707">
            <v>0</v>
          </cell>
          <cell r="O707">
            <v>25000000</v>
          </cell>
        </row>
        <row r="708">
          <cell r="B708" t="str">
            <v>1.06.31.022</v>
          </cell>
          <cell r="C708">
            <v>0.4</v>
          </cell>
          <cell r="D708">
            <v>0.6</v>
          </cell>
          <cell r="E708">
            <v>0</v>
          </cell>
          <cell r="F708">
            <v>18</v>
          </cell>
          <cell r="G708" t="str">
            <v>KG</v>
          </cell>
          <cell r="J708" t="str">
            <v>09 Dinsos PPKB</v>
          </cell>
          <cell r="K708" t="str">
            <v>Fasilitasi Forum Antar Umat Beragama Peduli Keluarga Sejahtera dan Kependudukan</v>
          </cell>
          <cell r="L708">
            <v>10000000</v>
          </cell>
          <cell r="M708">
            <v>15000000</v>
          </cell>
          <cell r="N708">
            <v>0</v>
          </cell>
          <cell r="O708">
            <v>25000000</v>
          </cell>
        </row>
        <row r="709">
          <cell r="B709" t="str">
            <v>1.06.31.023</v>
          </cell>
          <cell r="C709">
            <v>0.48</v>
          </cell>
          <cell r="D709">
            <v>0.52</v>
          </cell>
          <cell r="E709">
            <v>0</v>
          </cell>
          <cell r="F709">
            <v>18</v>
          </cell>
          <cell r="G709" t="str">
            <v>KG</v>
          </cell>
          <cell r="J709" t="str">
            <v>09 Dinsos PPKB</v>
          </cell>
          <cell r="K709" t="str">
            <v>Fasilitasi Tim Penanganan Koalisi Kependudukan</v>
          </cell>
          <cell r="L709">
            <v>7200000</v>
          </cell>
          <cell r="M709">
            <v>7800000</v>
          </cell>
          <cell r="N709">
            <v>0</v>
          </cell>
          <cell r="O709">
            <v>15000000</v>
          </cell>
        </row>
        <row r="710">
          <cell r="B710" t="str">
            <v>1.06.31.024</v>
          </cell>
          <cell r="C710">
            <v>0.32038461538461538</v>
          </cell>
          <cell r="D710">
            <v>0.67961538461538462</v>
          </cell>
          <cell r="E710">
            <v>0</v>
          </cell>
          <cell r="F710">
            <v>18</v>
          </cell>
          <cell r="G710" t="str">
            <v>KG</v>
          </cell>
          <cell r="J710" t="str">
            <v>09 Dinsos PPKB</v>
          </cell>
          <cell r="K710" t="str">
            <v>Fasilitasi Penguatan KIE Melalui Radio Komunitas</v>
          </cell>
          <cell r="L710">
            <v>20825000</v>
          </cell>
          <cell r="M710">
            <v>44175000</v>
          </cell>
          <cell r="N710">
            <v>0</v>
          </cell>
          <cell r="O710">
            <v>65000000</v>
          </cell>
        </row>
        <row r="711">
          <cell r="B711" t="str">
            <v>1.06.31.025</v>
          </cell>
          <cell r="C711">
            <v>0.21875</v>
          </cell>
          <cell r="D711">
            <v>0.78125</v>
          </cell>
          <cell r="E711">
            <v>0</v>
          </cell>
          <cell r="F711">
            <v>18</v>
          </cell>
          <cell r="G711" t="str">
            <v>KG</v>
          </cell>
          <cell r="J711" t="str">
            <v>09 Dinsos PPKB</v>
          </cell>
          <cell r="K711" t="str">
            <v>Fasilitasi PIK Remaja/Mahasiswa Model Provinsi Jawa Tengah</v>
          </cell>
          <cell r="L711">
            <v>4375000</v>
          </cell>
          <cell r="M711">
            <v>15625000</v>
          </cell>
          <cell r="N711">
            <v>0</v>
          </cell>
          <cell r="O711">
            <v>20000000</v>
          </cell>
        </row>
        <row r="712">
          <cell r="B712" t="str">
            <v>1.06.31.026</v>
          </cell>
          <cell r="C712">
            <v>7.8030303030303033E-2</v>
          </cell>
          <cell r="D712">
            <v>0.92196969696969699</v>
          </cell>
          <cell r="E712">
            <v>0</v>
          </cell>
          <cell r="F712">
            <v>18</v>
          </cell>
          <cell r="G712" t="str">
            <v>KG</v>
          </cell>
          <cell r="J712" t="str">
            <v>09 Dinsos PPKB</v>
          </cell>
          <cell r="K712" t="str">
            <v>Jambore Institusi Masyarakat Perdesaan</v>
          </cell>
          <cell r="L712">
            <v>18025000</v>
          </cell>
          <cell r="M712">
            <v>212975000</v>
          </cell>
          <cell r="N712">
            <v>0</v>
          </cell>
          <cell r="O712">
            <v>231000000</v>
          </cell>
        </row>
        <row r="713">
          <cell r="B713" t="str">
            <v>1.06.31.029</v>
          </cell>
          <cell r="C713">
            <v>0.08</v>
          </cell>
          <cell r="D713">
            <v>0.92</v>
          </cell>
          <cell r="E713">
            <v>0</v>
          </cell>
          <cell r="F713">
            <v>18</v>
          </cell>
          <cell r="G713" t="str">
            <v>KG</v>
          </cell>
          <cell r="J713" t="str">
            <v>09 Dinsos PPKB</v>
          </cell>
          <cell r="K713" t="str">
            <v>Penyusunan Profil  Kependudukan Tingkat Kabupaten</v>
          </cell>
          <cell r="L713">
            <v>1200000</v>
          </cell>
          <cell r="M713">
            <v>13800000</v>
          </cell>
          <cell r="N713">
            <v>0</v>
          </cell>
          <cell r="O713">
            <v>15000000</v>
          </cell>
        </row>
        <row r="714">
          <cell r="B714" t="str">
            <v>1.06.31.031</v>
          </cell>
          <cell r="C714">
            <v>0</v>
          </cell>
          <cell r="D714">
            <v>0.5</v>
          </cell>
          <cell r="E714">
            <v>0.5</v>
          </cell>
          <cell r="F714">
            <v>18</v>
          </cell>
          <cell r="G714" t="str">
            <v>KG</v>
          </cell>
          <cell r="J714" t="str">
            <v>09 Dinsos PPKB</v>
          </cell>
          <cell r="K714" t="str">
            <v>Pengembangan Kampung KB</v>
          </cell>
          <cell r="L714">
            <v>0</v>
          </cell>
          <cell r="M714">
            <v>50000000</v>
          </cell>
          <cell r="N714">
            <v>50000000</v>
          </cell>
          <cell r="O714">
            <v>100000000</v>
          </cell>
        </row>
        <row r="715">
          <cell r="B715" t="str">
            <v>1.06.31.032</v>
          </cell>
          <cell r="C715">
            <v>0.16800000000000001</v>
          </cell>
          <cell r="D715">
            <v>0.83199999999999996</v>
          </cell>
          <cell r="E715">
            <v>0</v>
          </cell>
          <cell r="F715">
            <v>18</v>
          </cell>
          <cell r="G715" t="str">
            <v>KG</v>
          </cell>
          <cell r="J715" t="str">
            <v>09 Dinsos PPKB</v>
          </cell>
          <cell r="K715" t="str">
            <v>Pelayanan KB MKJP Terintegrasi dengan IVA</v>
          </cell>
          <cell r="L715">
            <v>8400000</v>
          </cell>
          <cell r="M715">
            <v>41600000</v>
          </cell>
          <cell r="N715">
            <v>0</v>
          </cell>
          <cell r="O715">
            <v>50000000</v>
          </cell>
        </row>
        <row r="716">
          <cell r="B716" t="str">
            <v>1.06.31.033</v>
          </cell>
          <cell r="C716">
            <v>0.28652173913043477</v>
          </cell>
          <cell r="D716">
            <v>0.71347826086956523</v>
          </cell>
          <cell r="E716">
            <v>0</v>
          </cell>
          <cell r="F716">
            <v>18</v>
          </cell>
          <cell r="G716" t="str">
            <v>KG</v>
          </cell>
          <cell r="J716" t="str">
            <v>09 Dinsos PPKB</v>
          </cell>
          <cell r="K716" t="str">
            <v>Pengelolaan Pusat Informasi dan Konseling (PIK)</v>
          </cell>
          <cell r="L716">
            <v>65900000</v>
          </cell>
          <cell r="M716">
            <v>164100000</v>
          </cell>
          <cell r="N716">
            <v>0</v>
          </cell>
          <cell r="O716">
            <v>230000000</v>
          </cell>
        </row>
        <row r="717">
          <cell r="B717" t="str">
            <v>1.06.31.034</v>
          </cell>
          <cell r="C717">
            <v>0.27333333333333332</v>
          </cell>
          <cell r="D717">
            <v>0.72666666666666668</v>
          </cell>
          <cell r="E717">
            <v>0</v>
          </cell>
          <cell r="F717">
            <v>18</v>
          </cell>
          <cell r="G717" t="str">
            <v>KG</v>
          </cell>
          <cell r="J717" t="str">
            <v>09 Dinsos PPKB</v>
          </cell>
          <cell r="K717" t="str">
            <v>Penguatan Kelompok Tribina</v>
          </cell>
          <cell r="L717">
            <v>8200000</v>
          </cell>
          <cell r="M717">
            <v>21800000</v>
          </cell>
          <cell r="N717">
            <v>0</v>
          </cell>
          <cell r="O717">
            <v>30000000</v>
          </cell>
        </row>
        <row r="718">
          <cell r="B718" t="str">
            <v>1.06.31.035</v>
          </cell>
          <cell r="C718">
            <v>0.21583333333333332</v>
          </cell>
          <cell r="D718">
            <v>0.51749999999999996</v>
          </cell>
          <cell r="E718">
            <v>0.26666666666666666</v>
          </cell>
          <cell r="F718">
            <v>18</v>
          </cell>
          <cell r="G718" t="str">
            <v>KG</v>
          </cell>
          <cell r="J718" t="str">
            <v>09 Dinsos PPKB</v>
          </cell>
          <cell r="K718" t="str">
            <v>Pengembangan BKB Posyandu Terintegrasi</v>
          </cell>
          <cell r="L718">
            <v>6475000</v>
          </cell>
          <cell r="M718">
            <v>15525000</v>
          </cell>
          <cell r="N718">
            <v>8000000</v>
          </cell>
          <cell r="O718">
            <v>30000000</v>
          </cell>
        </row>
        <row r="719">
          <cell r="B719" t="str">
            <v>1.06.31.036</v>
          </cell>
          <cell r="C719">
            <v>0.32800000000000001</v>
          </cell>
          <cell r="D719">
            <v>0.67200000000000004</v>
          </cell>
          <cell r="E719">
            <v>0</v>
          </cell>
          <cell r="F719">
            <v>18</v>
          </cell>
          <cell r="G719" t="str">
            <v>KG</v>
          </cell>
          <cell r="J719" t="str">
            <v>09 Dinsos PPKB</v>
          </cell>
          <cell r="K719" t="str">
            <v>Fasilitasi Forum Usaha Peningkatan Pendapatan Keluarga Sejahtera</v>
          </cell>
          <cell r="L719">
            <v>16400000</v>
          </cell>
          <cell r="M719">
            <v>33600000</v>
          </cell>
          <cell r="N719">
            <v>0</v>
          </cell>
          <cell r="O719">
            <v>50000000</v>
          </cell>
        </row>
        <row r="720">
          <cell r="B720" t="str">
            <v>1.06.31.038</v>
          </cell>
          <cell r="C720">
            <v>0.15975</v>
          </cell>
          <cell r="D720">
            <v>0.84025000000000005</v>
          </cell>
          <cell r="E720">
            <v>0</v>
          </cell>
          <cell r="F720">
            <v>18</v>
          </cell>
          <cell r="G720" t="str">
            <v>KG</v>
          </cell>
          <cell r="J720" t="str">
            <v>09 Dinsos PPKB</v>
          </cell>
          <cell r="K720" t="str">
            <v>Pencanangan Kesatuan Gerak PKK-KKBPK-Kes, TMKK, BBKKB</v>
          </cell>
          <cell r="L720">
            <v>3195000</v>
          </cell>
          <cell r="M720">
            <v>16805000</v>
          </cell>
          <cell r="N720">
            <v>0</v>
          </cell>
          <cell r="O720">
            <v>20000000</v>
          </cell>
        </row>
        <row r="721">
          <cell r="B721" t="str">
            <v>1.06.31.039</v>
          </cell>
          <cell r="C721">
            <v>5.2499999999999998E-2</v>
          </cell>
          <cell r="D721">
            <v>0.94750000000000001</v>
          </cell>
          <cell r="E721">
            <v>0</v>
          </cell>
          <cell r="F721">
            <v>18</v>
          </cell>
          <cell r="G721" t="str">
            <v>KG</v>
          </cell>
          <cell r="J721" t="str">
            <v>09 Dinsos PPKB</v>
          </cell>
          <cell r="K721" t="str">
            <v>Pemilihan Mitra Kerja (PKB/PLKB/PPKBD/SubPPKBD) Teladan Keb. Rembang</v>
          </cell>
          <cell r="L721">
            <v>1050000</v>
          </cell>
          <cell r="M721">
            <v>18950000</v>
          </cell>
          <cell r="N721">
            <v>0</v>
          </cell>
          <cell r="O721">
            <v>20000000</v>
          </cell>
        </row>
        <row r="722">
          <cell r="B722" t="str">
            <v>1.06.31.040</v>
          </cell>
          <cell r="C722">
            <v>0.42</v>
          </cell>
          <cell r="D722">
            <v>0.57999999999999996</v>
          </cell>
          <cell r="E722">
            <v>0</v>
          </cell>
          <cell r="F722">
            <v>18</v>
          </cell>
          <cell r="G722" t="str">
            <v>KG</v>
          </cell>
          <cell r="J722" t="str">
            <v>09 Dinsos PPKB</v>
          </cell>
          <cell r="K722" t="str">
            <v>Pertemuan Kemitraan KKBPK Tingkat Kecamatan</v>
          </cell>
          <cell r="L722">
            <v>6300000</v>
          </cell>
          <cell r="M722">
            <v>8700000</v>
          </cell>
          <cell r="N722">
            <v>0</v>
          </cell>
          <cell r="O722">
            <v>15000000</v>
          </cell>
        </row>
        <row r="723">
          <cell r="B723" t="str">
            <v>1.06.31.042</v>
          </cell>
          <cell r="C723">
            <v>0.875</v>
          </cell>
          <cell r="D723">
            <v>0.125</v>
          </cell>
          <cell r="E723">
            <v>0</v>
          </cell>
          <cell r="F723">
            <v>18</v>
          </cell>
          <cell r="G723" t="str">
            <v>KG</v>
          </cell>
          <cell r="J723" t="str">
            <v>09 Dinsos PPKB</v>
          </cell>
          <cell r="K723" t="str">
            <v>Pencatatan dan Pelaporan Pelayanan Kontrasepsi</v>
          </cell>
          <cell r="L723">
            <v>17500000</v>
          </cell>
          <cell r="M723">
            <v>2500000</v>
          </cell>
          <cell r="N723">
            <v>0</v>
          </cell>
          <cell r="O723">
            <v>20000000</v>
          </cell>
        </row>
        <row r="724">
          <cell r="B724" t="str">
            <v>1.06.31.043</v>
          </cell>
          <cell r="C724">
            <v>0.9</v>
          </cell>
          <cell r="D724">
            <v>0.1</v>
          </cell>
          <cell r="E724">
            <v>0</v>
          </cell>
          <cell r="F724">
            <v>18</v>
          </cell>
          <cell r="G724" t="str">
            <v>KG</v>
          </cell>
          <cell r="J724" t="str">
            <v>09 Dinsos PPKB</v>
          </cell>
          <cell r="K724" t="str">
            <v>Pengumpulan dan Pengolahan Data Hasil Pelayanan Kontrasepsi dan Pengendalian Lapangan Berbasis IT</v>
          </cell>
          <cell r="L724">
            <v>18000000</v>
          </cell>
          <cell r="M724">
            <v>2000000</v>
          </cell>
          <cell r="N724">
            <v>0</v>
          </cell>
          <cell r="O724">
            <v>20000000</v>
          </cell>
        </row>
        <row r="725">
          <cell r="B725" t="str">
            <v>1.06.31.044</v>
          </cell>
          <cell r="C725">
            <v>0.06</v>
          </cell>
          <cell r="D725">
            <v>0.94</v>
          </cell>
          <cell r="E725">
            <v>0</v>
          </cell>
          <cell r="F725">
            <v>18</v>
          </cell>
          <cell r="G725" t="str">
            <v>KG</v>
          </cell>
          <cell r="J725" t="str">
            <v>09 Dinsos PPKB</v>
          </cell>
          <cell r="K725" t="str">
            <v>Dukungan Kemitraan Penggarapan KIE MKJP di Wilayah Galciltas</v>
          </cell>
          <cell r="L725">
            <v>1200000</v>
          </cell>
          <cell r="M725">
            <v>18800000</v>
          </cell>
          <cell r="N725">
            <v>0</v>
          </cell>
          <cell r="O725">
            <v>20000000</v>
          </cell>
        </row>
        <row r="726">
          <cell r="B726" t="str">
            <v>1.06.31.050</v>
          </cell>
          <cell r="C726">
            <v>0.11214285714285714</v>
          </cell>
          <cell r="D726">
            <v>0.8878571428571429</v>
          </cell>
          <cell r="E726">
            <v>0</v>
          </cell>
          <cell r="F726">
            <v>18</v>
          </cell>
          <cell r="G726" t="str">
            <v>KG</v>
          </cell>
          <cell r="J726" t="str">
            <v>09 Dinsos PPKB</v>
          </cell>
          <cell r="K726" t="str">
            <v>Lomba Kasatuan Gerak PKK-KKBPK-Kesehatan</v>
          </cell>
          <cell r="L726">
            <v>7850000</v>
          </cell>
          <cell r="M726">
            <v>62150000</v>
          </cell>
          <cell r="N726">
            <v>0</v>
          </cell>
          <cell r="O726">
            <v>70000000</v>
          </cell>
        </row>
        <row r="727">
          <cell r="B727" t="str">
            <v>1.06.31.051</v>
          </cell>
          <cell r="C727">
            <v>1.2999999999999999E-2</v>
          </cell>
          <cell r="D727">
            <v>0.98699999999999999</v>
          </cell>
          <cell r="E727">
            <v>0</v>
          </cell>
          <cell r="F727">
            <v>18</v>
          </cell>
          <cell r="G727" t="str">
            <v>KG</v>
          </cell>
          <cell r="J727" t="str">
            <v>09 Dinsos PPKB</v>
          </cell>
          <cell r="K727" t="str">
            <v>Fasilitasi Harganas (Hari Keluarga Nasional)</v>
          </cell>
          <cell r="L727">
            <v>650000</v>
          </cell>
          <cell r="M727">
            <v>49350000</v>
          </cell>
          <cell r="N727">
            <v>0</v>
          </cell>
          <cell r="O727">
            <v>50000000</v>
          </cell>
        </row>
        <row r="728">
          <cell r="B728" t="str">
            <v>1.06.31.052</v>
          </cell>
          <cell r="C728">
            <v>0.26</v>
          </cell>
          <cell r="D728">
            <v>0.74</v>
          </cell>
          <cell r="E728">
            <v>0</v>
          </cell>
          <cell r="F728">
            <v>18</v>
          </cell>
          <cell r="G728" t="str">
            <v>KG</v>
          </cell>
          <cell r="J728" t="str">
            <v>09 Dinsos PPKB</v>
          </cell>
          <cell r="K728" t="str">
            <v>Penggarapan KKBPK Wilayah Legok</v>
          </cell>
          <cell r="L728">
            <v>19500000</v>
          </cell>
          <cell r="M728">
            <v>55500000</v>
          </cell>
          <cell r="N728">
            <v>0</v>
          </cell>
          <cell r="O728">
            <v>75000000</v>
          </cell>
        </row>
        <row r="729">
          <cell r="B729" t="str">
            <v>1.06.31.053</v>
          </cell>
          <cell r="C729">
            <v>0.36</v>
          </cell>
          <cell r="D729">
            <v>0.64</v>
          </cell>
          <cell r="E729">
            <v>0</v>
          </cell>
          <cell r="F729">
            <v>18</v>
          </cell>
          <cell r="G729" t="str">
            <v>KG</v>
          </cell>
          <cell r="J729" t="str">
            <v>09 Dinsos PPKB</v>
          </cell>
          <cell r="K729" t="str">
            <v>Fasilitasi Pelayanan KB Hari Kartini</v>
          </cell>
          <cell r="L729">
            <v>14400000</v>
          </cell>
          <cell r="M729">
            <v>25600000</v>
          </cell>
          <cell r="N729">
            <v>0</v>
          </cell>
          <cell r="O729">
            <v>40000000</v>
          </cell>
        </row>
        <row r="730">
          <cell r="B730" t="str">
            <v>1.06.31.054</v>
          </cell>
          <cell r="C730">
            <v>0.75421052631578944</v>
          </cell>
          <cell r="D730">
            <v>0.24578947368421053</v>
          </cell>
          <cell r="E730">
            <v>0</v>
          </cell>
          <cell r="F730">
            <v>18</v>
          </cell>
          <cell r="G730" t="str">
            <v>KG</v>
          </cell>
          <cell r="J730" t="str">
            <v>09 Dinsos PPKB</v>
          </cell>
          <cell r="K730" t="str">
            <v>Fasilitasi Penguatan SDM Forum Komunikasi Institusi Masyarakat Perdesaan (FKIMP)</v>
          </cell>
          <cell r="L730">
            <v>143300000</v>
          </cell>
          <cell r="M730">
            <v>46700000</v>
          </cell>
          <cell r="N730">
            <v>0</v>
          </cell>
          <cell r="O730">
            <v>190000000</v>
          </cell>
        </row>
        <row r="731">
          <cell r="B731" t="str">
            <v>1.06.31.055</v>
          </cell>
          <cell r="C731">
            <v>0.43</v>
          </cell>
          <cell r="D731">
            <v>0.56999999999999995</v>
          </cell>
          <cell r="E731">
            <v>0</v>
          </cell>
          <cell r="F731">
            <v>18</v>
          </cell>
          <cell r="G731" t="str">
            <v>KG</v>
          </cell>
          <cell r="J731" t="str">
            <v>09 Dinsos PPKB</v>
          </cell>
          <cell r="K731" t="str">
            <v>Penyelenggaraan Rakerda dan Review Program Kependudukan, Keluarga Berencana dan Pembangunan Keluarga</v>
          </cell>
          <cell r="L731">
            <v>12900000</v>
          </cell>
          <cell r="M731">
            <v>17100000</v>
          </cell>
          <cell r="N731">
            <v>0</v>
          </cell>
          <cell r="O731">
            <v>30000000</v>
          </cell>
        </row>
        <row r="732">
          <cell r="B732" t="str">
            <v>1.06.3200</v>
          </cell>
          <cell r="C732">
            <v>2.1999999999999999E-2</v>
          </cell>
          <cell r="D732">
            <v>0.878</v>
          </cell>
          <cell r="E732">
            <v>0.1</v>
          </cell>
          <cell r="F732">
            <v>15</v>
          </cell>
          <cell r="G732" t="str">
            <v>PR</v>
          </cell>
          <cell r="J732" t="str">
            <v>09 Dinsos PPKB</v>
          </cell>
          <cell r="K732" t="str">
            <v>Program Sarana dan Prasarana Pendukung Keluarga Berencana</v>
          </cell>
          <cell r="L732">
            <v>1100000</v>
          </cell>
          <cell r="M732">
            <v>43900000</v>
          </cell>
          <cell r="N732">
            <v>5000000</v>
          </cell>
          <cell r="O732">
            <v>50000000</v>
          </cell>
        </row>
        <row r="733">
          <cell r="B733" t="str">
            <v>1.06.32.001</v>
          </cell>
          <cell r="C733">
            <v>2.1999999999999999E-2</v>
          </cell>
          <cell r="D733">
            <v>0.878</v>
          </cell>
          <cell r="E733">
            <v>0.1</v>
          </cell>
          <cell r="F733">
            <v>18</v>
          </cell>
          <cell r="G733" t="str">
            <v>KG</v>
          </cell>
          <cell r="J733" t="str">
            <v>09 Dinsos PPKB</v>
          </cell>
          <cell r="K733" t="str">
            <v>Pengadaan Alat Kontrasepsi</v>
          </cell>
          <cell r="L733">
            <v>1100000</v>
          </cell>
          <cell r="M733">
            <v>43900000</v>
          </cell>
          <cell r="N733">
            <v>5000000</v>
          </cell>
          <cell r="O733">
            <v>50000000</v>
          </cell>
        </row>
        <row r="734">
          <cell r="B734" t="str">
            <v>200</v>
          </cell>
          <cell r="C734">
            <v>0.21358361553784624</v>
          </cell>
          <cell r="D734">
            <v>0.6255370671585343</v>
          </cell>
          <cell r="E734">
            <v>0.16087931730361948</v>
          </cell>
          <cell r="F734">
            <v>1</v>
          </cell>
          <cell r="J734" t="str">
            <v>09 Dinsos PPKB</v>
          </cell>
          <cell r="K734" t="str">
            <v>Urusan Wajib Bukan Pelayanan Dasar</v>
          </cell>
          <cell r="L734">
            <v>8986590000</v>
          </cell>
          <cell r="M734">
            <v>26319646000</v>
          </cell>
          <cell r="N734">
            <v>6769042000</v>
          </cell>
          <cell r="O734">
            <v>42075278000</v>
          </cell>
        </row>
        <row r="735">
          <cell r="B735" t="str">
            <v>2.0100</v>
          </cell>
          <cell r="C735">
            <v>0.27266089892382361</v>
          </cell>
          <cell r="D735">
            <v>0.72480692129141167</v>
          </cell>
          <cell r="E735">
            <v>2.5321797847647183E-3</v>
          </cell>
          <cell r="F735">
            <v>4</v>
          </cell>
          <cell r="J735" t="str">
            <v>09 Dinsos PPKB</v>
          </cell>
          <cell r="K735" t="str">
            <v>Tenaga Kerja</v>
          </cell>
          <cell r="L735">
            <v>646070000</v>
          </cell>
          <cell r="M735">
            <v>1717430000</v>
          </cell>
          <cell r="N735">
            <v>6000000</v>
          </cell>
          <cell r="O735">
            <v>2369500000</v>
          </cell>
        </row>
        <row r="736">
          <cell r="B736" t="str">
            <v>2.01.00</v>
          </cell>
          <cell r="C736">
            <v>0.27266089892382361</v>
          </cell>
          <cell r="D736">
            <v>0.72480692129141167</v>
          </cell>
          <cell r="E736">
            <v>2.5321797847647183E-3</v>
          </cell>
          <cell r="F736">
            <v>12</v>
          </cell>
          <cell r="G736" t="str">
            <v>OPD</v>
          </cell>
          <cell r="J736" t="str">
            <v>10 DPM, PTSP Naker</v>
          </cell>
          <cell r="K736" t="str">
            <v>DINAS PENANAMAN MODAL, PELAYANAN TERPADU SATU PINTU DAN TENAGA KERJA</v>
          </cell>
          <cell r="L736">
            <v>646070000</v>
          </cell>
          <cell r="M736">
            <v>1717430000</v>
          </cell>
          <cell r="N736">
            <v>6000000</v>
          </cell>
          <cell r="O736">
            <v>2369500000</v>
          </cell>
        </row>
        <row r="737">
          <cell r="B737" t="str">
            <v>2.01.0100</v>
          </cell>
          <cell r="C737">
            <v>0.31792828685258961</v>
          </cell>
          <cell r="D737">
            <v>0.68207171314741033</v>
          </cell>
          <cell r="E737">
            <v>0</v>
          </cell>
          <cell r="F737">
            <v>15</v>
          </cell>
          <cell r="G737" t="str">
            <v>PR</v>
          </cell>
          <cell r="J737" t="str">
            <v>10 DPM, PTSP Naker</v>
          </cell>
          <cell r="K737" t="str">
            <v>Program Pelayanan Administrasi Perkantoran</v>
          </cell>
          <cell r="L737">
            <v>119700000</v>
          </cell>
          <cell r="M737">
            <v>256800000</v>
          </cell>
          <cell r="N737">
            <v>0</v>
          </cell>
          <cell r="O737">
            <v>376500000</v>
          </cell>
        </row>
        <row r="738">
          <cell r="B738" t="str">
            <v>2.01.01.001</v>
          </cell>
          <cell r="C738">
            <v>0</v>
          </cell>
          <cell r="D738">
            <v>1</v>
          </cell>
          <cell r="E738">
            <v>0</v>
          </cell>
          <cell r="F738">
            <v>18</v>
          </cell>
          <cell r="G738" t="str">
            <v>KG</v>
          </cell>
          <cell r="H738">
            <v>1</v>
          </cell>
          <cell r="I738">
            <v>1</v>
          </cell>
          <cell r="J738" t="str">
            <v>10 DPM, PTSP Naker</v>
          </cell>
          <cell r="K738" t="str">
            <v>Penyediaan Jasa Surat Menyurat</v>
          </cell>
          <cell r="L738">
            <v>0</v>
          </cell>
          <cell r="M738">
            <v>2500000</v>
          </cell>
          <cell r="N738">
            <v>0</v>
          </cell>
          <cell r="O738">
            <v>2500000</v>
          </cell>
        </row>
        <row r="739">
          <cell r="B739" t="str">
            <v>2.01.01.002</v>
          </cell>
          <cell r="C739">
            <v>0</v>
          </cell>
          <cell r="D739">
            <v>1</v>
          </cell>
          <cell r="E739">
            <v>0</v>
          </cell>
          <cell r="F739">
            <v>18</v>
          </cell>
          <cell r="G739" t="str">
            <v>KG</v>
          </cell>
          <cell r="H739">
            <v>1</v>
          </cell>
          <cell r="I739">
            <v>1</v>
          </cell>
          <cell r="J739" t="str">
            <v>10 DPM, PTSP Naker</v>
          </cell>
          <cell r="K739" t="str">
            <v>Penyediaan Jasa Komunikasi, Sumber Daya Air dan Listrik</v>
          </cell>
          <cell r="L739">
            <v>0</v>
          </cell>
          <cell r="M739">
            <v>100000000</v>
          </cell>
          <cell r="N739">
            <v>0</v>
          </cell>
          <cell r="O739">
            <v>100000000</v>
          </cell>
        </row>
        <row r="740">
          <cell r="B740" t="str">
            <v>2.01.01.007</v>
          </cell>
          <cell r="C740">
            <v>0.99750000000000005</v>
          </cell>
          <cell r="D740">
            <v>2.5000000000000001E-3</v>
          </cell>
          <cell r="E740">
            <v>0</v>
          </cell>
          <cell r="F740">
            <v>18</v>
          </cell>
          <cell r="G740" t="str">
            <v>KG</v>
          </cell>
          <cell r="H740">
            <v>1</v>
          </cell>
          <cell r="I740">
            <v>1</v>
          </cell>
          <cell r="J740" t="str">
            <v>10 DPM, PTSP Naker</v>
          </cell>
          <cell r="K740" t="str">
            <v>Penyediaan Jasa Administrasi Keuangan</v>
          </cell>
          <cell r="L740">
            <v>119700000</v>
          </cell>
          <cell r="M740">
            <v>300000</v>
          </cell>
          <cell r="N740">
            <v>0</v>
          </cell>
          <cell r="O740">
            <v>120000000</v>
          </cell>
        </row>
        <row r="741">
          <cell r="B741" t="str">
            <v>2.01.01.010</v>
          </cell>
          <cell r="C741">
            <v>0</v>
          </cell>
          <cell r="D741">
            <v>1</v>
          </cell>
          <cell r="E741">
            <v>0</v>
          </cell>
          <cell r="F741">
            <v>18</v>
          </cell>
          <cell r="G741" t="str">
            <v>KG</v>
          </cell>
          <cell r="H741">
            <v>1</v>
          </cell>
          <cell r="I741">
            <v>1</v>
          </cell>
          <cell r="J741" t="str">
            <v>10 DPM, PTSP Naker</v>
          </cell>
          <cell r="K741" t="str">
            <v>Penyediaan Alat Tulis Kantor</v>
          </cell>
          <cell r="L741">
            <v>0</v>
          </cell>
          <cell r="M741">
            <v>20000000</v>
          </cell>
          <cell r="N741">
            <v>0</v>
          </cell>
          <cell r="O741">
            <v>20000000</v>
          </cell>
        </row>
        <row r="742">
          <cell r="B742" t="str">
            <v>2.01.01.011</v>
          </cell>
          <cell r="C742">
            <v>0</v>
          </cell>
          <cell r="D742">
            <v>1</v>
          </cell>
          <cell r="E742">
            <v>0</v>
          </cell>
          <cell r="F742">
            <v>18</v>
          </cell>
          <cell r="G742" t="str">
            <v>KG</v>
          </cell>
          <cell r="H742">
            <v>1</v>
          </cell>
          <cell r="I742">
            <v>1</v>
          </cell>
          <cell r="J742" t="str">
            <v>10 DPM, PTSP Naker</v>
          </cell>
          <cell r="K742" t="str">
            <v>Penyediaan Barang Cetakan dan Penggandaan</v>
          </cell>
          <cell r="L742">
            <v>0</v>
          </cell>
          <cell r="M742">
            <v>15000000</v>
          </cell>
          <cell r="N742">
            <v>0</v>
          </cell>
          <cell r="O742">
            <v>15000000</v>
          </cell>
        </row>
        <row r="743">
          <cell r="B743" t="str">
            <v>2.01.01.012</v>
          </cell>
          <cell r="C743">
            <v>0</v>
          </cell>
          <cell r="D743">
            <v>1</v>
          </cell>
          <cell r="E743">
            <v>0</v>
          </cell>
          <cell r="F743">
            <v>18</v>
          </cell>
          <cell r="G743" t="str">
            <v>KG</v>
          </cell>
          <cell r="H743">
            <v>1</v>
          </cell>
          <cell r="I743">
            <v>1</v>
          </cell>
          <cell r="J743" t="str">
            <v>10 DPM, PTSP Naker</v>
          </cell>
          <cell r="K743" t="str">
            <v>Penyediaan Komponen Instalasi Listrik/Penerangan Bangunan Kantor</v>
          </cell>
          <cell r="L743">
            <v>0</v>
          </cell>
          <cell r="M743">
            <v>10000000</v>
          </cell>
          <cell r="N743">
            <v>0</v>
          </cell>
          <cell r="O743">
            <v>10000000</v>
          </cell>
        </row>
        <row r="744">
          <cell r="B744" t="str">
            <v>2.01.01.014</v>
          </cell>
          <cell r="C744">
            <v>0</v>
          </cell>
          <cell r="D744">
            <v>1</v>
          </cell>
          <cell r="E744">
            <v>0</v>
          </cell>
          <cell r="F744">
            <v>18</v>
          </cell>
          <cell r="G744" t="str">
            <v>KG</v>
          </cell>
          <cell r="H744">
            <v>1</v>
          </cell>
          <cell r="I744">
            <v>1</v>
          </cell>
          <cell r="J744" t="str">
            <v>10 DPM, PTSP Naker</v>
          </cell>
          <cell r="K744" t="str">
            <v>Penyediaan Peralatan Rumah Tangga</v>
          </cell>
          <cell r="L744">
            <v>0</v>
          </cell>
          <cell r="M744">
            <v>5000000</v>
          </cell>
          <cell r="N744">
            <v>0</v>
          </cell>
          <cell r="O744">
            <v>5000000</v>
          </cell>
        </row>
        <row r="745">
          <cell r="B745" t="str">
            <v>2.01.01.015</v>
          </cell>
          <cell r="C745">
            <v>0</v>
          </cell>
          <cell r="D745">
            <v>1</v>
          </cell>
          <cell r="E745">
            <v>0</v>
          </cell>
          <cell r="F745">
            <v>18</v>
          </cell>
          <cell r="G745" t="str">
            <v>KG</v>
          </cell>
          <cell r="H745">
            <v>1</v>
          </cell>
          <cell r="I745">
            <v>1</v>
          </cell>
          <cell r="J745" t="str">
            <v>10 DPM, PTSP Naker</v>
          </cell>
          <cell r="K745" t="str">
            <v>Penyediaan Bahan Bacaan dan Peraturan Perundang-Undangan</v>
          </cell>
          <cell r="L745">
            <v>0</v>
          </cell>
          <cell r="M745">
            <v>5000000</v>
          </cell>
          <cell r="N745">
            <v>0</v>
          </cell>
          <cell r="O745">
            <v>5000000</v>
          </cell>
        </row>
        <row r="746">
          <cell r="B746" t="str">
            <v>2.01.01.017</v>
          </cell>
          <cell r="C746">
            <v>0</v>
          </cell>
          <cell r="D746">
            <v>1</v>
          </cell>
          <cell r="E746">
            <v>0</v>
          </cell>
          <cell r="F746">
            <v>18</v>
          </cell>
          <cell r="G746" t="str">
            <v>KG</v>
          </cell>
          <cell r="H746">
            <v>1</v>
          </cell>
          <cell r="I746">
            <v>1</v>
          </cell>
          <cell r="J746" t="str">
            <v>10 DPM, PTSP Naker</v>
          </cell>
          <cell r="K746" t="str">
            <v>Penyediaan Makanan dan Minuman</v>
          </cell>
          <cell r="L746">
            <v>0</v>
          </cell>
          <cell r="M746">
            <v>12000000</v>
          </cell>
          <cell r="N746">
            <v>0</v>
          </cell>
          <cell r="O746">
            <v>12000000</v>
          </cell>
        </row>
        <row r="747">
          <cell r="B747" t="str">
            <v>2.01.01.018</v>
          </cell>
          <cell r="C747">
            <v>0</v>
          </cell>
          <cell r="D747">
            <v>1</v>
          </cell>
          <cell r="E747">
            <v>0</v>
          </cell>
          <cell r="F747">
            <v>18</v>
          </cell>
          <cell r="G747" t="str">
            <v>KG</v>
          </cell>
          <cell r="H747">
            <v>1</v>
          </cell>
          <cell r="I747">
            <v>1</v>
          </cell>
          <cell r="J747" t="str">
            <v>10 DPM, PTSP Naker</v>
          </cell>
          <cell r="K747" t="str">
            <v>Rapat-Rapat Koordinasi dan Konsultasi Ke Luar Daerah</v>
          </cell>
          <cell r="L747">
            <v>0</v>
          </cell>
          <cell r="M747">
            <v>57000000</v>
          </cell>
          <cell r="N747">
            <v>0</v>
          </cell>
          <cell r="O747">
            <v>57000000</v>
          </cell>
        </row>
        <row r="748">
          <cell r="B748" t="str">
            <v>2.01.01.020</v>
          </cell>
          <cell r="C748">
            <v>0</v>
          </cell>
          <cell r="D748">
            <v>1</v>
          </cell>
          <cell r="E748">
            <v>0</v>
          </cell>
          <cell r="F748">
            <v>18</v>
          </cell>
          <cell r="G748" t="str">
            <v>KG</v>
          </cell>
          <cell r="H748">
            <v>1</v>
          </cell>
          <cell r="I748">
            <v>1</v>
          </cell>
          <cell r="J748" t="str">
            <v>10 DPM, PTSP Naker</v>
          </cell>
          <cell r="K748" t="str">
            <v>Rapat-rapat koordinasi dan konsultasi dalam daerah</v>
          </cell>
          <cell r="L748">
            <v>0</v>
          </cell>
          <cell r="M748">
            <v>30000000</v>
          </cell>
          <cell r="N748">
            <v>0</v>
          </cell>
          <cell r="O748">
            <v>30000000</v>
          </cell>
        </row>
        <row r="749">
          <cell r="B749" t="str">
            <v>2.01.0200</v>
          </cell>
          <cell r="C749">
            <v>0.1096414342629482</v>
          </cell>
          <cell r="D749">
            <v>0.84254980079681274</v>
          </cell>
          <cell r="E749">
            <v>4.7808764940239043E-2</v>
          </cell>
          <cell r="F749">
            <v>15</v>
          </cell>
          <cell r="G749" t="str">
            <v>PR</v>
          </cell>
          <cell r="J749" t="str">
            <v>10 DPM, PTSP Naker</v>
          </cell>
          <cell r="K749" t="str">
            <v>Program Peningkatan Sarana dan Prasarana Aparatur</v>
          </cell>
          <cell r="L749">
            <v>13760000</v>
          </cell>
          <cell r="M749">
            <v>105740000</v>
          </cell>
          <cell r="N749">
            <v>6000000</v>
          </cell>
          <cell r="O749">
            <v>125500000</v>
          </cell>
        </row>
        <row r="750">
          <cell r="B750" t="str">
            <v>2.01.02.017</v>
          </cell>
          <cell r="C750">
            <v>0</v>
          </cell>
          <cell r="D750">
            <v>0</v>
          </cell>
          <cell r="E750">
            <v>1</v>
          </cell>
          <cell r="F750">
            <v>18</v>
          </cell>
          <cell r="G750" t="str">
            <v>KG</v>
          </cell>
          <cell r="H750">
            <v>1</v>
          </cell>
          <cell r="I750">
            <v>1</v>
          </cell>
          <cell r="J750" t="str">
            <v>10 DPM, PTSP Naker</v>
          </cell>
          <cell r="K750" t="str">
            <v>Pengadaan alat-alat kantor dan rumah tangga</v>
          </cell>
          <cell r="L750">
            <v>0</v>
          </cell>
          <cell r="M750">
            <v>0</v>
          </cell>
          <cell r="N750">
            <v>6000000</v>
          </cell>
          <cell r="O750">
            <v>6000000</v>
          </cell>
        </row>
        <row r="751">
          <cell r="B751" t="str">
            <v>2.01.02.022</v>
          </cell>
          <cell r="C751">
            <v>0.57599999999999996</v>
          </cell>
          <cell r="D751">
            <v>0.42399999999999999</v>
          </cell>
          <cell r="E751">
            <v>0</v>
          </cell>
          <cell r="F751">
            <v>18</v>
          </cell>
          <cell r="G751" t="str">
            <v>KG</v>
          </cell>
          <cell r="H751">
            <v>1</v>
          </cell>
          <cell r="I751">
            <v>1</v>
          </cell>
          <cell r="J751" t="str">
            <v>10 DPM, PTSP Naker</v>
          </cell>
          <cell r="K751" t="str">
            <v>Pemeliharaan Rutin/Berkala Gedung Kantor</v>
          </cell>
          <cell r="L751">
            <v>11520000</v>
          </cell>
          <cell r="M751">
            <v>8480000</v>
          </cell>
          <cell r="N751">
            <v>0</v>
          </cell>
          <cell r="O751">
            <v>20000000</v>
          </cell>
        </row>
        <row r="752">
          <cell r="B752" t="str">
            <v>2.01.02.024</v>
          </cell>
          <cell r="C752">
            <v>0</v>
          </cell>
          <cell r="D752">
            <v>1</v>
          </cell>
          <cell r="E752">
            <v>0</v>
          </cell>
          <cell r="F752">
            <v>18</v>
          </cell>
          <cell r="G752" t="str">
            <v>KG</v>
          </cell>
          <cell r="H752">
            <v>1</v>
          </cell>
          <cell r="I752">
            <v>1</v>
          </cell>
          <cell r="J752" t="str">
            <v>10 DPM, PTSP Naker</v>
          </cell>
          <cell r="K752" t="str">
            <v>Pemeliharaan Rutin/Berkala Kendaraan Dinas/Operasional</v>
          </cell>
          <cell r="L752">
            <v>0</v>
          </cell>
          <cell r="M752">
            <v>90000000</v>
          </cell>
          <cell r="N752">
            <v>0</v>
          </cell>
          <cell r="O752">
            <v>90000000</v>
          </cell>
        </row>
        <row r="753">
          <cell r="B753" t="str">
            <v>2.01.02.028</v>
          </cell>
          <cell r="C753">
            <v>0</v>
          </cell>
          <cell r="D753">
            <v>1</v>
          </cell>
          <cell r="E753">
            <v>0</v>
          </cell>
          <cell r="F753">
            <v>18</v>
          </cell>
          <cell r="G753" t="str">
            <v>KG</v>
          </cell>
          <cell r="H753">
            <v>1</v>
          </cell>
          <cell r="I753">
            <v>1</v>
          </cell>
          <cell r="J753" t="str">
            <v>10 DPM, PTSP Naker</v>
          </cell>
          <cell r="K753" t="str">
            <v>Pemeliharaan Rutin/Berkala Peralatan Gedung Kantor</v>
          </cell>
          <cell r="L753">
            <v>0</v>
          </cell>
          <cell r="M753">
            <v>6000000</v>
          </cell>
          <cell r="N753">
            <v>0</v>
          </cell>
          <cell r="O753">
            <v>6000000</v>
          </cell>
        </row>
        <row r="754">
          <cell r="B754" t="str">
            <v>2.01.02.029</v>
          </cell>
          <cell r="C754">
            <v>0.64</v>
          </cell>
          <cell r="D754">
            <v>0.36</v>
          </cell>
          <cell r="E754">
            <v>0</v>
          </cell>
          <cell r="F754">
            <v>18</v>
          </cell>
          <cell r="G754" t="str">
            <v>KG</v>
          </cell>
          <cell r="H754">
            <v>1</v>
          </cell>
          <cell r="I754">
            <v>1</v>
          </cell>
          <cell r="J754" t="str">
            <v>10 DPM, PTSP Naker</v>
          </cell>
          <cell r="K754" t="str">
            <v>Pemeliharaan Rutin/Berkala Mebeleur</v>
          </cell>
          <cell r="L754">
            <v>2240000</v>
          </cell>
          <cell r="M754">
            <v>1260000</v>
          </cell>
          <cell r="N754">
            <v>0</v>
          </cell>
          <cell r="O754">
            <v>3500000</v>
          </cell>
        </row>
        <row r="755">
          <cell r="B755" t="str">
            <v>2.01.0600</v>
          </cell>
          <cell r="C755">
            <v>0.27</v>
          </cell>
          <cell r="D755">
            <v>0.73</v>
          </cell>
          <cell r="E755">
            <v>0</v>
          </cell>
          <cell r="F755">
            <v>15</v>
          </cell>
          <cell r="G755" t="str">
            <v>PR</v>
          </cell>
          <cell r="J755" t="str">
            <v>10 DPM, PTSP Naker</v>
          </cell>
          <cell r="K755" t="str">
            <v>Program Peningkatan Pengembangan Sistem Pelaporan Capaian Kinerja dan Keuangan</v>
          </cell>
          <cell r="L755">
            <v>5400000</v>
          </cell>
          <cell r="M755">
            <v>14600000</v>
          </cell>
          <cell r="N755">
            <v>0</v>
          </cell>
          <cell r="O755">
            <v>20000000</v>
          </cell>
        </row>
        <row r="756">
          <cell r="B756" t="str">
            <v>2.01.06.009</v>
          </cell>
          <cell r="C756">
            <v>0.27</v>
          </cell>
          <cell r="D756">
            <v>0.73</v>
          </cell>
          <cell r="E756">
            <v>0</v>
          </cell>
          <cell r="F756">
            <v>18</v>
          </cell>
          <cell r="G756" t="str">
            <v>KG</v>
          </cell>
          <cell r="H756">
            <v>1</v>
          </cell>
          <cell r="I756">
            <v>1</v>
          </cell>
          <cell r="J756" t="str">
            <v>10 DPM, PTSP Naker</v>
          </cell>
          <cell r="K756" t="str">
            <v>Penyusunan Renstra, Renja</v>
          </cell>
          <cell r="L756">
            <v>5400000</v>
          </cell>
          <cell r="M756">
            <v>14600000</v>
          </cell>
          <cell r="N756">
            <v>0</v>
          </cell>
          <cell r="O756">
            <v>20000000</v>
          </cell>
        </row>
        <row r="757">
          <cell r="B757" t="str">
            <v>2.01.1500</v>
          </cell>
          <cell r="C757">
            <v>0.22278294573643412</v>
          </cell>
          <cell r="D757">
            <v>0.77721705426356591</v>
          </cell>
          <cell r="E757">
            <v>0</v>
          </cell>
          <cell r="F757">
            <v>15</v>
          </cell>
          <cell r="G757" t="str">
            <v>PR</v>
          </cell>
          <cell r="J757" t="str">
            <v>10 DPM, PTSP Naker</v>
          </cell>
          <cell r="K757" t="str">
            <v>Program Peningkatan Kualitas dan Produktivitas Tenaga Kerja</v>
          </cell>
          <cell r="L757">
            <v>287390000</v>
          </cell>
          <cell r="M757">
            <v>1002610000</v>
          </cell>
          <cell r="N757">
            <v>0</v>
          </cell>
          <cell r="O757">
            <v>1290000000</v>
          </cell>
        </row>
        <row r="758">
          <cell r="B758" t="str">
            <v>2.01.15.001</v>
          </cell>
          <cell r="C758">
            <v>0.44</v>
          </cell>
          <cell r="D758">
            <v>0.56000000000000005</v>
          </cell>
          <cell r="E758">
            <v>0</v>
          </cell>
          <cell r="F758">
            <v>18</v>
          </cell>
          <cell r="G758" t="str">
            <v>KG</v>
          </cell>
          <cell r="J758" t="str">
            <v>10 DPM, PTSP Naker</v>
          </cell>
          <cell r="K758" t="str">
            <v>Penyusunan Data Base Tenaga Kerja Daerah</v>
          </cell>
          <cell r="L758">
            <v>6600000</v>
          </cell>
          <cell r="M758">
            <v>8400000</v>
          </cell>
          <cell r="N758">
            <v>0</v>
          </cell>
          <cell r="O758">
            <v>15000000</v>
          </cell>
        </row>
        <row r="759">
          <cell r="B759" t="str">
            <v>2.01.15.004</v>
          </cell>
          <cell r="C759">
            <v>0.35625000000000001</v>
          </cell>
          <cell r="D759">
            <v>0.64375000000000004</v>
          </cell>
          <cell r="E759">
            <v>0</v>
          </cell>
          <cell r="F759">
            <v>18</v>
          </cell>
          <cell r="G759" t="str">
            <v>KG</v>
          </cell>
          <cell r="J759" t="str">
            <v>10 DPM, PTSP Naker</v>
          </cell>
          <cell r="K759" t="str">
            <v>Peningkatan Profesionalisme Tenaga Kepelatihan dan Instruktur BLK</v>
          </cell>
          <cell r="L759">
            <v>28500000</v>
          </cell>
          <cell r="M759">
            <v>51500000</v>
          </cell>
          <cell r="N759">
            <v>0</v>
          </cell>
          <cell r="O759">
            <v>80000000</v>
          </cell>
        </row>
        <row r="760">
          <cell r="B760" t="str">
            <v>2.01.15.006</v>
          </cell>
          <cell r="C760">
            <v>0.22869999999999999</v>
          </cell>
          <cell r="D760">
            <v>0.77129999999999999</v>
          </cell>
          <cell r="E760">
            <v>0</v>
          </cell>
          <cell r="F760">
            <v>18</v>
          </cell>
          <cell r="G760" t="str">
            <v>KG</v>
          </cell>
          <cell r="J760" t="str">
            <v>10 DPM, PTSP Naker</v>
          </cell>
          <cell r="K760" t="str">
            <v>Pendidikan dan Pelatihan Ketrampilan Bagi Pencari Kerja</v>
          </cell>
          <cell r="L760">
            <v>114350000</v>
          </cell>
          <cell r="M760">
            <v>385650000</v>
          </cell>
          <cell r="N760">
            <v>0</v>
          </cell>
          <cell r="O760">
            <v>500000000</v>
          </cell>
        </row>
        <row r="761">
          <cell r="B761" t="str">
            <v>2.01.15.007</v>
          </cell>
          <cell r="C761">
            <v>1.7500000000000002E-2</v>
          </cell>
          <cell r="D761">
            <v>0.98250000000000004</v>
          </cell>
          <cell r="E761">
            <v>0</v>
          </cell>
          <cell r="F761">
            <v>18</v>
          </cell>
          <cell r="G761" t="str">
            <v>KG</v>
          </cell>
          <cell r="J761" t="str">
            <v>10 DPM, PTSP Naker</v>
          </cell>
          <cell r="K761" t="str">
            <v>Pemeliharaan Rutin/Berkala Sarana dan Prasarana BLK</v>
          </cell>
          <cell r="L761">
            <v>3500000</v>
          </cell>
          <cell r="M761">
            <v>196500000</v>
          </cell>
          <cell r="N761">
            <v>0</v>
          </cell>
          <cell r="O761">
            <v>200000000</v>
          </cell>
        </row>
        <row r="762">
          <cell r="B762" t="str">
            <v>2.01.15.009</v>
          </cell>
          <cell r="C762">
            <v>0.43333333333333335</v>
          </cell>
          <cell r="D762">
            <v>0.56666666666666665</v>
          </cell>
          <cell r="E762">
            <v>0</v>
          </cell>
          <cell r="F762">
            <v>18</v>
          </cell>
          <cell r="G762" t="str">
            <v>KG</v>
          </cell>
          <cell r="J762" t="str">
            <v>10 DPM, PTSP Naker</v>
          </cell>
          <cell r="K762" t="str">
            <v>Monitoring, Evaluasi dan Pelaporan</v>
          </cell>
          <cell r="L762">
            <v>6500000</v>
          </cell>
          <cell r="M762">
            <v>8500000</v>
          </cell>
          <cell r="N762">
            <v>0</v>
          </cell>
          <cell r="O762">
            <v>15000000</v>
          </cell>
        </row>
        <row r="763">
          <cell r="B763" t="str">
            <v>2.01.15.013</v>
          </cell>
          <cell r="C763">
            <v>0.25600000000000001</v>
          </cell>
          <cell r="D763">
            <v>0.74399999999999999</v>
          </cell>
          <cell r="E763">
            <v>0</v>
          </cell>
          <cell r="F763">
            <v>18</v>
          </cell>
          <cell r="G763" t="str">
            <v>KG</v>
          </cell>
          <cell r="J763" t="str">
            <v>10 DPM, PTSP Naker</v>
          </cell>
          <cell r="K763" t="str">
            <v>Penguatan Kelembagaan Lembaga Pelatihan Kerja Swasta</v>
          </cell>
          <cell r="L763">
            <v>6400000</v>
          </cell>
          <cell r="M763">
            <v>18600000</v>
          </cell>
          <cell r="N763">
            <v>0</v>
          </cell>
          <cell r="O763">
            <v>25000000</v>
          </cell>
        </row>
        <row r="764">
          <cell r="B764" t="str">
            <v>2.01.15.014</v>
          </cell>
          <cell r="C764">
            <v>0.34222222222222221</v>
          </cell>
          <cell r="D764">
            <v>0.65777777777777779</v>
          </cell>
          <cell r="E764">
            <v>0</v>
          </cell>
          <cell r="F764">
            <v>18</v>
          </cell>
          <cell r="G764" t="str">
            <v>KG</v>
          </cell>
          <cell r="J764" t="str">
            <v>10 DPM, PTSP Naker</v>
          </cell>
          <cell r="K764" t="str">
            <v>Penyiapan Pelatihan Pemagangan ke Luar Negeri</v>
          </cell>
          <cell r="L764">
            <v>15400000</v>
          </cell>
          <cell r="M764">
            <v>29600000</v>
          </cell>
          <cell r="N764">
            <v>0</v>
          </cell>
          <cell r="O764">
            <v>45000000</v>
          </cell>
        </row>
        <row r="765">
          <cell r="B765" t="str">
            <v>2.01.15.020</v>
          </cell>
          <cell r="C765">
            <v>0.19</v>
          </cell>
          <cell r="D765">
            <v>0.81</v>
          </cell>
          <cell r="E765">
            <v>0</v>
          </cell>
          <cell r="F765">
            <v>18</v>
          </cell>
          <cell r="G765" t="str">
            <v>KG</v>
          </cell>
          <cell r="J765" t="str">
            <v>10 DPM, PTSP Naker</v>
          </cell>
          <cell r="K765" t="str">
            <v>Pengembangan Usaha Mandiri</v>
          </cell>
          <cell r="L765">
            <v>9500000</v>
          </cell>
          <cell r="M765">
            <v>40500000</v>
          </cell>
          <cell r="N765">
            <v>0</v>
          </cell>
          <cell r="O765">
            <v>50000000</v>
          </cell>
        </row>
        <row r="766">
          <cell r="B766" t="str">
            <v>2.01.15.035</v>
          </cell>
          <cell r="C766">
            <v>0.26844444444444443</v>
          </cell>
          <cell r="D766">
            <v>0.73155555555555551</v>
          </cell>
          <cell r="E766">
            <v>0</v>
          </cell>
          <cell r="F766">
            <v>18</v>
          </cell>
          <cell r="G766" t="str">
            <v>KG</v>
          </cell>
          <cell r="J766" t="str">
            <v>10 DPM, PTSP Naker</v>
          </cell>
          <cell r="K766" t="str">
            <v>Pelatihan Ketrampilan /MTU (tata boga)</v>
          </cell>
          <cell r="L766">
            <v>96640000</v>
          </cell>
          <cell r="M766">
            <v>263360000</v>
          </cell>
          <cell r="N766">
            <v>0</v>
          </cell>
          <cell r="O766">
            <v>360000000</v>
          </cell>
        </row>
        <row r="767">
          <cell r="B767" t="str">
            <v>2.01.1600</v>
          </cell>
          <cell r="C767">
            <v>0.36255670103092785</v>
          </cell>
          <cell r="D767">
            <v>0.63744329896907215</v>
          </cell>
          <cell r="E767">
            <v>0</v>
          </cell>
          <cell r="F767">
            <v>15</v>
          </cell>
          <cell r="G767" t="str">
            <v>PR</v>
          </cell>
          <cell r="J767" t="str">
            <v>10 DPM, PTSP Naker</v>
          </cell>
          <cell r="K767" t="str">
            <v>Program Peningkatan Kesempatan Kerja</v>
          </cell>
          <cell r="L767">
            <v>87920000</v>
          </cell>
          <cell r="M767">
            <v>154580000</v>
          </cell>
          <cell r="N767">
            <v>0</v>
          </cell>
          <cell r="O767">
            <v>242500000</v>
          </cell>
        </row>
        <row r="768">
          <cell r="B768" t="str">
            <v>2.01.16.002</v>
          </cell>
          <cell r="C768">
            <v>0.312</v>
          </cell>
          <cell r="D768">
            <v>0.68799999999999994</v>
          </cell>
          <cell r="E768">
            <v>0</v>
          </cell>
          <cell r="F768">
            <v>18</v>
          </cell>
          <cell r="G768" t="str">
            <v>KG</v>
          </cell>
          <cell r="J768" t="str">
            <v>10 DPM, PTSP Naker</v>
          </cell>
          <cell r="K768" t="str">
            <v>Penyebarluasan Informasi Bursa Tenaga Kerja</v>
          </cell>
          <cell r="L768">
            <v>15600000</v>
          </cell>
          <cell r="M768">
            <v>34400000</v>
          </cell>
          <cell r="N768">
            <v>0</v>
          </cell>
          <cell r="O768">
            <v>50000000</v>
          </cell>
        </row>
        <row r="769">
          <cell r="B769" t="str">
            <v>2.01.16.009</v>
          </cell>
          <cell r="C769">
            <v>0.37333333333333335</v>
          </cell>
          <cell r="D769">
            <v>0.62666666666666671</v>
          </cell>
          <cell r="E769">
            <v>0</v>
          </cell>
          <cell r="F769">
            <v>18</v>
          </cell>
          <cell r="G769" t="str">
            <v>KG</v>
          </cell>
          <cell r="J769" t="str">
            <v>10 DPM, PTSP Naker</v>
          </cell>
          <cell r="K769" t="str">
            <v>Sinkronisasi Program Kegiatan Ketenagakerjaan</v>
          </cell>
          <cell r="L769">
            <v>2800000</v>
          </cell>
          <cell r="M769">
            <v>4700000</v>
          </cell>
          <cell r="N769">
            <v>0</v>
          </cell>
          <cell r="O769">
            <v>7500000</v>
          </cell>
        </row>
        <row r="770">
          <cell r="B770" t="str">
            <v>2.01.16.011</v>
          </cell>
          <cell r="C770">
            <v>0.36166666666666669</v>
          </cell>
          <cell r="D770">
            <v>0.63833333333333331</v>
          </cell>
          <cell r="E770">
            <v>0</v>
          </cell>
          <cell r="F770">
            <v>18</v>
          </cell>
          <cell r="G770" t="str">
            <v>KG</v>
          </cell>
          <cell r="J770" t="str">
            <v>10 DPM, PTSP Naker</v>
          </cell>
          <cell r="K770" t="str">
            <v>Mekanisme AKAD, AKAL, AKAN</v>
          </cell>
          <cell r="L770">
            <v>10850000</v>
          </cell>
          <cell r="M770">
            <v>19150000</v>
          </cell>
          <cell r="N770">
            <v>0</v>
          </cell>
          <cell r="O770">
            <v>30000000</v>
          </cell>
        </row>
        <row r="771">
          <cell r="B771" t="str">
            <v>2.01.16.014</v>
          </cell>
          <cell r="C771">
            <v>0.38733333333333331</v>
          </cell>
          <cell r="D771">
            <v>0.61266666666666669</v>
          </cell>
          <cell r="E771">
            <v>0</v>
          </cell>
          <cell r="F771">
            <v>18</v>
          </cell>
          <cell r="G771" t="str">
            <v>KG</v>
          </cell>
          <cell r="J771" t="str">
            <v>10 DPM, PTSP Naker</v>
          </cell>
          <cell r="K771" t="str">
            <v>Inventarisasi TKI</v>
          </cell>
          <cell r="L771">
            <v>11620000</v>
          </cell>
          <cell r="M771">
            <v>18380000</v>
          </cell>
          <cell r="N771">
            <v>0</v>
          </cell>
          <cell r="O771">
            <v>30000000</v>
          </cell>
        </row>
        <row r="772">
          <cell r="B772" t="str">
            <v>2.01.16.015</v>
          </cell>
          <cell r="C772">
            <v>0.41849999999999998</v>
          </cell>
          <cell r="D772">
            <v>0.58150000000000002</v>
          </cell>
          <cell r="E772">
            <v>0</v>
          </cell>
          <cell r="F772">
            <v>18</v>
          </cell>
          <cell r="G772" t="str">
            <v>KG</v>
          </cell>
          <cell r="J772" t="str">
            <v>10 DPM, PTSP Naker</v>
          </cell>
          <cell r="K772" t="str">
            <v>Pengembangan Bursa Kerja Khusus (BKK)</v>
          </cell>
          <cell r="L772">
            <v>41850000</v>
          </cell>
          <cell r="M772">
            <v>58150000</v>
          </cell>
          <cell r="N772">
            <v>0</v>
          </cell>
          <cell r="O772">
            <v>100000000</v>
          </cell>
        </row>
        <row r="773">
          <cell r="B773" t="str">
            <v>2.01.16.016</v>
          </cell>
          <cell r="C773">
            <v>0.20799999999999999</v>
          </cell>
          <cell r="D773">
            <v>0.79200000000000004</v>
          </cell>
          <cell r="E773">
            <v>0</v>
          </cell>
          <cell r="F773">
            <v>18</v>
          </cell>
          <cell r="G773" t="str">
            <v>KG</v>
          </cell>
          <cell r="J773" t="str">
            <v>10 DPM, PTSP Naker</v>
          </cell>
          <cell r="K773" t="str">
            <v>Penyebaran Job Market Fair</v>
          </cell>
          <cell r="L773">
            <v>5200000</v>
          </cell>
          <cell r="M773">
            <v>19800000</v>
          </cell>
          <cell r="N773">
            <v>0</v>
          </cell>
          <cell r="O773">
            <v>25000000</v>
          </cell>
        </row>
        <row r="774">
          <cell r="B774" t="str">
            <v>2.01.1700</v>
          </cell>
          <cell r="C774">
            <v>0.41873015873015873</v>
          </cell>
          <cell r="D774">
            <v>0.58126984126984127</v>
          </cell>
          <cell r="E774">
            <v>0</v>
          </cell>
          <cell r="F774">
            <v>15</v>
          </cell>
          <cell r="G774" t="str">
            <v>PR</v>
          </cell>
          <cell r="J774" t="str">
            <v>10 DPM, PTSP Naker</v>
          </cell>
          <cell r="K774" t="str">
            <v>Program Perlindungan dan Pengembangan Lembaga Ketenagakerjaan</v>
          </cell>
          <cell r="L774">
            <v>131900000</v>
          </cell>
          <cell r="M774">
            <v>183100000</v>
          </cell>
          <cell r="N774">
            <v>0</v>
          </cell>
          <cell r="O774">
            <v>315000000</v>
          </cell>
        </row>
        <row r="775">
          <cell r="B775" t="str">
            <v>2.01.17.001</v>
          </cell>
          <cell r="C775">
            <v>0.37833333333333335</v>
          </cell>
          <cell r="D775">
            <v>0.6216666666666667</v>
          </cell>
          <cell r="E775">
            <v>0</v>
          </cell>
          <cell r="F775">
            <v>18</v>
          </cell>
          <cell r="G775" t="str">
            <v>KG</v>
          </cell>
          <cell r="J775" t="str">
            <v>10 DPM, PTSP Naker</v>
          </cell>
          <cell r="K775" t="str">
            <v>Sosialisasi Penetapan UMK</v>
          </cell>
          <cell r="L775">
            <v>11350000</v>
          </cell>
          <cell r="M775">
            <v>18650000</v>
          </cell>
          <cell r="N775">
            <v>0</v>
          </cell>
          <cell r="O775">
            <v>30000000</v>
          </cell>
        </row>
        <row r="776">
          <cell r="B776" t="str">
            <v>2.01.17.002</v>
          </cell>
          <cell r="C776">
            <v>0.16800000000000001</v>
          </cell>
          <cell r="D776">
            <v>0.83199999999999996</v>
          </cell>
          <cell r="E776">
            <v>0</v>
          </cell>
          <cell r="F776">
            <v>18</v>
          </cell>
          <cell r="G776" t="str">
            <v>KG</v>
          </cell>
          <cell r="J776" t="str">
            <v>10 DPM, PTSP Naker</v>
          </cell>
          <cell r="K776" t="str">
            <v>Fasilitasi Penyelesaian Prosedur, Penyelesaian Perselisihan Hubungan Industrial</v>
          </cell>
          <cell r="L776">
            <v>4200000</v>
          </cell>
          <cell r="M776">
            <v>20800000</v>
          </cell>
          <cell r="N776">
            <v>0</v>
          </cell>
          <cell r="O776">
            <v>25000000</v>
          </cell>
        </row>
        <row r="777">
          <cell r="B777" t="str">
            <v>2.01.17.003</v>
          </cell>
          <cell r="C777">
            <v>0.34666666666666668</v>
          </cell>
          <cell r="D777">
            <v>0.65333333333333332</v>
          </cell>
          <cell r="E777">
            <v>0</v>
          </cell>
          <cell r="F777">
            <v>18</v>
          </cell>
          <cell r="G777" t="str">
            <v>KG</v>
          </cell>
          <cell r="J777" t="str">
            <v>10 DPM, PTSP Naker</v>
          </cell>
          <cell r="K777" t="str">
            <v>Fasilitasi Penyelesaian Prosedur Pemberian Perlindungan Hukum dan Jaminan Sosial Ketenagakerjaan</v>
          </cell>
          <cell r="L777">
            <v>10400000</v>
          </cell>
          <cell r="M777">
            <v>19600000</v>
          </cell>
          <cell r="N777">
            <v>0</v>
          </cell>
          <cell r="O777">
            <v>30000000</v>
          </cell>
        </row>
        <row r="778">
          <cell r="B778" t="str">
            <v>2.01.17.004</v>
          </cell>
          <cell r="C778">
            <v>0.36</v>
          </cell>
          <cell r="D778">
            <v>0.64</v>
          </cell>
          <cell r="E778">
            <v>0</v>
          </cell>
          <cell r="F778">
            <v>18</v>
          </cell>
          <cell r="G778" t="str">
            <v>KG</v>
          </cell>
          <cell r="J778" t="str">
            <v>10 DPM, PTSP Naker</v>
          </cell>
          <cell r="K778" t="str">
            <v>Sosialisasi Berbagai Peraturan Pelaksanaan Tentang Ketenagakerjaan</v>
          </cell>
          <cell r="L778">
            <v>9000000</v>
          </cell>
          <cell r="M778">
            <v>16000000</v>
          </cell>
          <cell r="N778">
            <v>0</v>
          </cell>
          <cell r="O778">
            <v>25000000</v>
          </cell>
        </row>
        <row r="779">
          <cell r="B779" t="str">
            <v>2.01.17.012</v>
          </cell>
          <cell r="C779">
            <v>0.80666666666666664</v>
          </cell>
          <cell r="D779">
            <v>0.19333333333333333</v>
          </cell>
          <cell r="E779">
            <v>0</v>
          </cell>
          <cell r="F779">
            <v>18</v>
          </cell>
          <cell r="G779" t="str">
            <v>KG</v>
          </cell>
          <cell r="J779" t="str">
            <v>10 DPM, PTSP Naker</v>
          </cell>
          <cell r="K779" t="str">
            <v>Operasional Dewan Pengupahan Kabupaten</v>
          </cell>
          <cell r="L779">
            <v>60500000</v>
          </cell>
          <cell r="M779">
            <v>14500000</v>
          </cell>
          <cell r="N779">
            <v>0</v>
          </cell>
          <cell r="O779">
            <v>75000000</v>
          </cell>
        </row>
        <row r="780">
          <cell r="B780" t="str">
            <v>2.01.17.013</v>
          </cell>
          <cell r="C780">
            <v>0.28199999999999997</v>
          </cell>
          <cell r="D780">
            <v>0.71799999999999997</v>
          </cell>
          <cell r="E780">
            <v>0</v>
          </cell>
          <cell r="F780">
            <v>18</v>
          </cell>
          <cell r="G780" t="str">
            <v>KG</v>
          </cell>
          <cell r="J780" t="str">
            <v>10 DPM, PTSP Naker</v>
          </cell>
          <cell r="K780" t="str">
            <v>Fasilitasi Porseni Tripartite</v>
          </cell>
          <cell r="L780">
            <v>21150000</v>
          </cell>
          <cell r="M780">
            <v>53850000</v>
          </cell>
          <cell r="N780">
            <v>0</v>
          </cell>
          <cell r="O780">
            <v>75000000</v>
          </cell>
        </row>
        <row r="781">
          <cell r="B781" t="str">
            <v>2.01.17.014</v>
          </cell>
          <cell r="C781">
            <v>0.24857142857142858</v>
          </cell>
          <cell r="D781">
            <v>0.75142857142857145</v>
          </cell>
          <cell r="E781">
            <v>0</v>
          </cell>
          <cell r="F781">
            <v>18</v>
          </cell>
          <cell r="G781" t="str">
            <v>KG</v>
          </cell>
          <cell r="J781" t="str">
            <v>10 DPM, PTSP Naker</v>
          </cell>
          <cell r="K781" t="str">
            <v>Pemantauan UMK</v>
          </cell>
          <cell r="L781">
            <v>8700000</v>
          </cell>
          <cell r="M781">
            <v>26300000</v>
          </cell>
          <cell r="N781">
            <v>0</v>
          </cell>
          <cell r="O781">
            <v>35000000</v>
          </cell>
        </row>
        <row r="782">
          <cell r="B782" t="str">
            <v>2.01.17.021</v>
          </cell>
          <cell r="C782">
            <v>0.33</v>
          </cell>
          <cell r="D782">
            <v>0.67</v>
          </cell>
          <cell r="E782">
            <v>0</v>
          </cell>
          <cell r="F782">
            <v>18</v>
          </cell>
          <cell r="G782" t="str">
            <v>KG</v>
          </cell>
          <cell r="J782" t="str">
            <v>10 DPM, PTSP Naker</v>
          </cell>
          <cell r="K782" t="str">
            <v>Sosialisasi Peraturan Pemerintah tentang Hubungan Industrial dan Jaminan Sosial</v>
          </cell>
          <cell r="L782">
            <v>6600000</v>
          </cell>
          <cell r="M782">
            <v>13400000</v>
          </cell>
          <cell r="N782">
            <v>0</v>
          </cell>
          <cell r="O782">
            <v>20000000</v>
          </cell>
        </row>
        <row r="783">
          <cell r="B783" t="str">
            <v>2.0300</v>
          </cell>
          <cell r="C783">
            <v>0.35752779870423385</v>
          </cell>
          <cell r="D783">
            <v>0.37126533072171164</v>
          </cell>
          <cell r="E783">
            <v>0.27120687057405457</v>
          </cell>
          <cell r="F783">
            <v>4</v>
          </cell>
          <cell r="J783" t="str">
            <v>10 DPM, PTSP Naker</v>
          </cell>
          <cell r="K783" t="str">
            <v>Pangan</v>
          </cell>
          <cell r="L783">
            <v>1186456000</v>
          </cell>
          <cell r="M783">
            <v>1232044000</v>
          </cell>
          <cell r="N783">
            <v>900000000</v>
          </cell>
          <cell r="O783">
            <v>3318500000</v>
          </cell>
        </row>
        <row r="784">
          <cell r="B784" t="str">
            <v>2.03.00</v>
          </cell>
          <cell r="C784">
            <v>0.35752779870423385</v>
          </cell>
          <cell r="D784">
            <v>0.37126533072171164</v>
          </cell>
          <cell r="E784">
            <v>0.27120687057405457</v>
          </cell>
          <cell r="F784">
            <v>12</v>
          </cell>
          <cell r="G784" t="str">
            <v>OPD</v>
          </cell>
          <cell r="J784" t="str">
            <v>11 Dintanpan</v>
          </cell>
          <cell r="K784" t="str">
            <v>DINAS PERTANIAN DAN PANGAN</v>
          </cell>
          <cell r="L784">
            <v>1186456000</v>
          </cell>
          <cell r="M784">
            <v>1232044000</v>
          </cell>
          <cell r="N784">
            <v>900000000</v>
          </cell>
          <cell r="O784">
            <v>3318500000</v>
          </cell>
        </row>
        <row r="785">
          <cell r="B785" t="str">
            <v>2.03.0100</v>
          </cell>
          <cell r="C785">
            <v>0.71044002411091023</v>
          </cell>
          <cell r="D785">
            <v>0.28955997588908983</v>
          </cell>
          <cell r="E785">
            <v>0</v>
          </cell>
          <cell r="F785">
            <v>15</v>
          </cell>
          <cell r="G785" t="str">
            <v>PR</v>
          </cell>
          <cell r="J785" t="str">
            <v>11 Dintanpan</v>
          </cell>
          <cell r="K785" t="str">
            <v>Program Pelayanan Administrasi Perkantoran</v>
          </cell>
          <cell r="L785">
            <v>942896000</v>
          </cell>
          <cell r="M785">
            <v>384304000</v>
          </cell>
          <cell r="N785">
            <v>0</v>
          </cell>
          <cell r="O785">
            <v>1327200000</v>
          </cell>
        </row>
        <row r="786">
          <cell r="B786" t="str">
            <v>2.03.01.001</v>
          </cell>
          <cell r="C786">
            <v>0</v>
          </cell>
          <cell r="D786">
            <v>1</v>
          </cell>
          <cell r="E786">
            <v>0</v>
          </cell>
          <cell r="F786">
            <v>18</v>
          </cell>
          <cell r="G786" t="str">
            <v>KG</v>
          </cell>
          <cell r="H786">
            <v>1</v>
          </cell>
          <cell r="I786">
            <v>1</v>
          </cell>
          <cell r="J786" t="str">
            <v>11 Dintanpan</v>
          </cell>
          <cell r="K786" t="str">
            <v>Penyediaan Jasa Surat Menyurat</v>
          </cell>
          <cell r="L786">
            <v>0</v>
          </cell>
          <cell r="M786">
            <v>10000000</v>
          </cell>
          <cell r="N786">
            <v>0</v>
          </cell>
          <cell r="O786">
            <v>10000000</v>
          </cell>
        </row>
        <row r="787">
          <cell r="B787" t="str">
            <v>2.03.01.002</v>
          </cell>
          <cell r="C787">
            <v>0</v>
          </cell>
          <cell r="D787">
            <v>1</v>
          </cell>
          <cell r="E787">
            <v>0</v>
          </cell>
          <cell r="F787">
            <v>18</v>
          </cell>
          <cell r="G787" t="str">
            <v>KG</v>
          </cell>
          <cell r="H787">
            <v>1</v>
          </cell>
          <cell r="I787">
            <v>1</v>
          </cell>
          <cell r="J787" t="str">
            <v>11 Dintanpan</v>
          </cell>
          <cell r="K787" t="str">
            <v>Penyediaan Jasa Komunikasi, Sumber Daya Air dan Listrik</v>
          </cell>
          <cell r="L787">
            <v>0</v>
          </cell>
          <cell r="M787">
            <v>100000000</v>
          </cell>
          <cell r="N787">
            <v>0</v>
          </cell>
          <cell r="O787">
            <v>100000000</v>
          </cell>
        </row>
        <row r="788">
          <cell r="B788" t="str">
            <v>2.03.01.007</v>
          </cell>
          <cell r="C788">
            <v>0.99891304347826082</v>
          </cell>
          <cell r="D788">
            <v>1.0869565217391304E-3</v>
          </cell>
          <cell r="E788">
            <v>0</v>
          </cell>
          <cell r="F788">
            <v>18</v>
          </cell>
          <cell r="G788" t="str">
            <v>KG</v>
          </cell>
          <cell r="H788">
            <v>1</v>
          </cell>
          <cell r="I788">
            <v>1</v>
          </cell>
          <cell r="J788" t="str">
            <v>11 Dintanpan</v>
          </cell>
          <cell r="K788" t="str">
            <v>Penyediaan Jasa Administrasi Keuangan</v>
          </cell>
          <cell r="L788">
            <v>551400000</v>
          </cell>
          <cell r="M788">
            <v>600000</v>
          </cell>
          <cell r="N788">
            <v>0</v>
          </cell>
          <cell r="O788">
            <v>552000000</v>
          </cell>
        </row>
        <row r="789">
          <cell r="B789" t="str">
            <v>2.03.01.010</v>
          </cell>
          <cell r="C789">
            <v>0</v>
          </cell>
          <cell r="D789">
            <v>1</v>
          </cell>
          <cell r="E789">
            <v>0</v>
          </cell>
          <cell r="F789">
            <v>18</v>
          </cell>
          <cell r="G789" t="str">
            <v>KG</v>
          </cell>
          <cell r="H789">
            <v>1</v>
          </cell>
          <cell r="I789">
            <v>1</v>
          </cell>
          <cell r="J789" t="str">
            <v>11 Dintanpan</v>
          </cell>
          <cell r="K789" t="str">
            <v>Penyediaan Alat Tulis Kantor</v>
          </cell>
          <cell r="L789">
            <v>0</v>
          </cell>
          <cell r="M789">
            <v>35000000</v>
          </cell>
          <cell r="N789">
            <v>0</v>
          </cell>
          <cell r="O789">
            <v>35000000</v>
          </cell>
        </row>
        <row r="790">
          <cell r="B790" t="str">
            <v>2.03.01.011</v>
          </cell>
          <cell r="C790">
            <v>0</v>
          </cell>
          <cell r="D790">
            <v>1</v>
          </cell>
          <cell r="E790">
            <v>0</v>
          </cell>
          <cell r="F790">
            <v>18</v>
          </cell>
          <cell r="G790" t="str">
            <v>KG</v>
          </cell>
          <cell r="H790">
            <v>1</v>
          </cell>
          <cell r="I790">
            <v>1</v>
          </cell>
          <cell r="J790" t="str">
            <v>11 Dintanpan</v>
          </cell>
          <cell r="K790" t="str">
            <v>Penyediaan Barang Cetakan dan Penggandaan</v>
          </cell>
          <cell r="L790">
            <v>0</v>
          </cell>
          <cell r="M790">
            <v>7500000</v>
          </cell>
          <cell r="N790">
            <v>0</v>
          </cell>
          <cell r="O790">
            <v>7500000</v>
          </cell>
        </row>
        <row r="791">
          <cell r="B791" t="str">
            <v>2.03.01.012</v>
          </cell>
          <cell r="C791">
            <v>0</v>
          </cell>
          <cell r="D791">
            <v>1</v>
          </cell>
          <cell r="E791">
            <v>0</v>
          </cell>
          <cell r="F791">
            <v>18</v>
          </cell>
          <cell r="G791" t="str">
            <v>KG</v>
          </cell>
          <cell r="H791">
            <v>1</v>
          </cell>
          <cell r="I791">
            <v>1</v>
          </cell>
          <cell r="J791" t="str">
            <v>11 Dintanpan</v>
          </cell>
          <cell r="K791" t="str">
            <v>Penyediaan Komponen Instalasi Listrik/Penerangan Bangunan Kantor</v>
          </cell>
          <cell r="L791">
            <v>0</v>
          </cell>
          <cell r="M791">
            <v>7000000</v>
          </cell>
          <cell r="N791">
            <v>0</v>
          </cell>
          <cell r="O791">
            <v>7000000</v>
          </cell>
        </row>
        <row r="792">
          <cell r="B792" t="str">
            <v>2.03.01.013</v>
          </cell>
          <cell r="C792">
            <v>0</v>
          </cell>
          <cell r="D792">
            <v>1</v>
          </cell>
          <cell r="E792">
            <v>0</v>
          </cell>
          <cell r="F792">
            <v>18</v>
          </cell>
          <cell r="G792" t="str">
            <v>KG</v>
          </cell>
          <cell r="H792">
            <v>1</v>
          </cell>
          <cell r="I792">
            <v>1</v>
          </cell>
          <cell r="J792" t="str">
            <v>11 Dintanpan</v>
          </cell>
          <cell r="K792" t="str">
            <v>Penyediaan Peralatan dan Perlengkapan Kantor</v>
          </cell>
          <cell r="L792">
            <v>0</v>
          </cell>
          <cell r="M792">
            <v>7000000</v>
          </cell>
          <cell r="N792">
            <v>0</v>
          </cell>
          <cell r="O792">
            <v>7000000</v>
          </cell>
        </row>
        <row r="793">
          <cell r="B793" t="str">
            <v>2.03.01.014</v>
          </cell>
          <cell r="C793">
            <v>0</v>
          </cell>
          <cell r="D793">
            <v>1</v>
          </cell>
          <cell r="E793">
            <v>0</v>
          </cell>
          <cell r="F793">
            <v>18</v>
          </cell>
          <cell r="G793" t="str">
            <v>KG</v>
          </cell>
          <cell r="H793">
            <v>1</v>
          </cell>
          <cell r="I793">
            <v>1</v>
          </cell>
          <cell r="J793" t="str">
            <v>11 Dintanpan</v>
          </cell>
          <cell r="K793" t="str">
            <v>Penyediaan Peralatan Rumah Tangga</v>
          </cell>
          <cell r="L793">
            <v>0</v>
          </cell>
          <cell r="M793">
            <v>8000000</v>
          </cell>
          <cell r="N793">
            <v>0</v>
          </cell>
          <cell r="O793">
            <v>8000000</v>
          </cell>
        </row>
        <row r="794">
          <cell r="B794" t="str">
            <v>2.03.01.015</v>
          </cell>
          <cell r="C794">
            <v>0</v>
          </cell>
          <cell r="D794">
            <v>1</v>
          </cell>
          <cell r="E794">
            <v>0</v>
          </cell>
          <cell r="F794">
            <v>18</v>
          </cell>
          <cell r="G794" t="str">
            <v>KG</v>
          </cell>
          <cell r="H794">
            <v>1</v>
          </cell>
          <cell r="I794">
            <v>1</v>
          </cell>
          <cell r="J794" t="str">
            <v>11 Dintanpan</v>
          </cell>
          <cell r="K794" t="str">
            <v>Penyediaan Bahan Bacaan dan Peraturan Perundang-Undangan</v>
          </cell>
          <cell r="L794">
            <v>0</v>
          </cell>
          <cell r="M794">
            <v>6000000</v>
          </cell>
          <cell r="N794">
            <v>0</v>
          </cell>
          <cell r="O794">
            <v>6000000</v>
          </cell>
        </row>
        <row r="795">
          <cell r="B795" t="str">
            <v>2.03.01.017</v>
          </cell>
          <cell r="C795">
            <v>0</v>
          </cell>
          <cell r="D795">
            <v>1</v>
          </cell>
          <cell r="E795">
            <v>0</v>
          </cell>
          <cell r="F795">
            <v>18</v>
          </cell>
          <cell r="G795" t="str">
            <v>KG</v>
          </cell>
          <cell r="H795">
            <v>1</v>
          </cell>
          <cell r="I795">
            <v>1</v>
          </cell>
          <cell r="J795" t="str">
            <v>11 Dintanpan</v>
          </cell>
          <cell r="K795" t="str">
            <v>Penyediaan Makanan dan Minuman</v>
          </cell>
          <cell r="L795">
            <v>0</v>
          </cell>
          <cell r="M795">
            <v>40000000</v>
          </cell>
          <cell r="N795">
            <v>0</v>
          </cell>
          <cell r="O795">
            <v>40000000</v>
          </cell>
        </row>
        <row r="796">
          <cell r="B796" t="str">
            <v>2.03.01.018</v>
          </cell>
          <cell r="C796">
            <v>0</v>
          </cell>
          <cell r="D796">
            <v>1</v>
          </cell>
          <cell r="E796">
            <v>0</v>
          </cell>
          <cell r="F796">
            <v>18</v>
          </cell>
          <cell r="G796" t="str">
            <v>KG</v>
          </cell>
          <cell r="H796">
            <v>1</v>
          </cell>
          <cell r="I796">
            <v>1</v>
          </cell>
          <cell r="J796" t="str">
            <v>11 Dintanpan</v>
          </cell>
          <cell r="K796" t="str">
            <v>Rapat-Rapat Koordinasi dan Konsultasi Ke Luar Daerah</v>
          </cell>
          <cell r="L796">
            <v>0</v>
          </cell>
          <cell r="M796">
            <v>111412000</v>
          </cell>
          <cell r="N796">
            <v>0</v>
          </cell>
          <cell r="O796">
            <v>111412000</v>
          </cell>
        </row>
        <row r="797">
          <cell r="B797" t="str">
            <v>2.03.01.019</v>
          </cell>
          <cell r="C797">
            <v>0.99544354264559309</v>
          </cell>
          <cell r="D797">
            <v>4.556457354406949E-3</v>
          </cell>
          <cell r="E797">
            <v>0</v>
          </cell>
          <cell r="F797">
            <v>18</v>
          </cell>
          <cell r="G797" t="str">
            <v>KG</v>
          </cell>
          <cell r="H797">
            <v>1</v>
          </cell>
          <cell r="I797">
            <v>1</v>
          </cell>
          <cell r="J797" t="str">
            <v>11 Dintanpan</v>
          </cell>
          <cell r="K797" t="str">
            <v>Penyediaan Jasa Administrasi Kantor/Kebersihan</v>
          </cell>
          <cell r="L797">
            <v>391496000</v>
          </cell>
          <cell r="M797">
            <v>1792000</v>
          </cell>
          <cell r="N797">
            <v>0</v>
          </cell>
          <cell r="O797">
            <v>393288000</v>
          </cell>
        </row>
        <row r="798">
          <cell r="B798" t="str">
            <v>2.03.01.020</v>
          </cell>
          <cell r="C798">
            <v>0</v>
          </cell>
          <cell r="D798">
            <v>1</v>
          </cell>
          <cell r="E798">
            <v>0</v>
          </cell>
          <cell r="F798">
            <v>18</v>
          </cell>
          <cell r="G798" t="str">
            <v>KG</v>
          </cell>
          <cell r="H798">
            <v>1</v>
          </cell>
          <cell r="I798">
            <v>1</v>
          </cell>
          <cell r="J798" t="str">
            <v>11 Dintanpan</v>
          </cell>
          <cell r="K798" t="str">
            <v>Rapat-rapat koordinasi dan konsultasi dalam daerah</v>
          </cell>
          <cell r="L798">
            <v>0</v>
          </cell>
          <cell r="M798">
            <v>50000000</v>
          </cell>
          <cell r="N798">
            <v>0</v>
          </cell>
          <cell r="O798">
            <v>50000000</v>
          </cell>
        </row>
        <row r="799">
          <cell r="B799" t="str">
            <v>2.03.0200</v>
          </cell>
          <cell r="C799">
            <v>9.705882352941177E-3</v>
          </cell>
          <cell r="D799">
            <v>0.11774509803921569</v>
          </cell>
          <cell r="E799">
            <v>0.87254901960784315</v>
          </cell>
          <cell r="F799">
            <v>15</v>
          </cell>
          <cell r="G799" t="str">
            <v>PR</v>
          </cell>
          <cell r="J799" t="str">
            <v>11 Dintanpan</v>
          </cell>
          <cell r="K799" t="str">
            <v>Program Peningkatan Sarana dan Prasarana Aparatur</v>
          </cell>
          <cell r="L799">
            <v>9900000</v>
          </cell>
          <cell r="M799">
            <v>120100000</v>
          </cell>
          <cell r="N799">
            <v>890000000</v>
          </cell>
          <cell r="O799">
            <v>1020000000</v>
          </cell>
        </row>
        <row r="800">
          <cell r="B800" t="str">
            <v>2.03.02.003</v>
          </cell>
          <cell r="C800">
            <v>0</v>
          </cell>
          <cell r="D800">
            <v>0</v>
          </cell>
          <cell r="E800">
            <v>1</v>
          </cell>
          <cell r="F800">
            <v>18</v>
          </cell>
          <cell r="G800" t="str">
            <v>KG</v>
          </cell>
          <cell r="H800">
            <v>1</v>
          </cell>
          <cell r="J800" t="str">
            <v>11 Dintanpan</v>
          </cell>
          <cell r="K800" t="str">
            <v>Pembangunan Gedung Kantor</v>
          </cell>
          <cell r="L800">
            <v>0</v>
          </cell>
          <cell r="M800">
            <v>0</v>
          </cell>
          <cell r="N800">
            <v>190000000</v>
          </cell>
          <cell r="O800">
            <v>190000000</v>
          </cell>
        </row>
        <row r="801">
          <cell r="B801" t="str">
            <v>2.03.02.022</v>
          </cell>
          <cell r="C801">
            <v>0.19800000000000001</v>
          </cell>
          <cell r="D801">
            <v>0.80200000000000005</v>
          </cell>
          <cell r="E801">
            <v>0</v>
          </cell>
          <cell r="F801">
            <v>18</v>
          </cell>
          <cell r="G801" t="str">
            <v>KG</v>
          </cell>
          <cell r="H801">
            <v>1</v>
          </cell>
          <cell r="I801">
            <v>1</v>
          </cell>
          <cell r="J801" t="str">
            <v>11 Dintanpan</v>
          </cell>
          <cell r="K801" t="str">
            <v>Pemeliharaan Rutin/Berkala Gedung Kantor</v>
          </cell>
          <cell r="L801">
            <v>9900000</v>
          </cell>
          <cell r="M801">
            <v>40100000</v>
          </cell>
          <cell r="N801">
            <v>0</v>
          </cell>
          <cell r="O801">
            <v>50000000</v>
          </cell>
        </row>
        <row r="802">
          <cell r="B802" t="str">
            <v>2.03.02.024</v>
          </cell>
          <cell r="C802">
            <v>0</v>
          </cell>
          <cell r="D802">
            <v>1</v>
          </cell>
          <cell r="E802">
            <v>0</v>
          </cell>
          <cell r="F802">
            <v>18</v>
          </cell>
          <cell r="G802" t="str">
            <v>KG</v>
          </cell>
          <cell r="H802">
            <v>1</v>
          </cell>
          <cell r="I802">
            <v>1</v>
          </cell>
          <cell r="J802" t="str">
            <v>11 Dintanpan</v>
          </cell>
          <cell r="K802" t="str">
            <v>Pemeliharaan Rutin/Berkala Kendaraan Dinas/Operasional</v>
          </cell>
          <cell r="L802">
            <v>0</v>
          </cell>
          <cell r="M802">
            <v>75000000</v>
          </cell>
          <cell r="N802">
            <v>0</v>
          </cell>
          <cell r="O802">
            <v>75000000</v>
          </cell>
        </row>
        <row r="803">
          <cell r="B803" t="str">
            <v>2.03.02.030</v>
          </cell>
          <cell r="C803">
            <v>0</v>
          </cell>
          <cell r="D803">
            <v>1</v>
          </cell>
          <cell r="E803">
            <v>0</v>
          </cell>
          <cell r="F803">
            <v>18</v>
          </cell>
          <cell r="G803" t="str">
            <v>KG</v>
          </cell>
          <cell r="H803">
            <v>1</v>
          </cell>
          <cell r="I803">
            <v>1</v>
          </cell>
          <cell r="J803" t="str">
            <v>11 Dintanpan</v>
          </cell>
          <cell r="K803" t="str">
            <v>Pemeliharaan Rutin/Berkala Komputer</v>
          </cell>
          <cell r="L803">
            <v>0</v>
          </cell>
          <cell r="M803">
            <v>5000000</v>
          </cell>
          <cell r="N803">
            <v>0</v>
          </cell>
          <cell r="O803">
            <v>5000000</v>
          </cell>
        </row>
        <row r="804">
          <cell r="B804" t="str">
            <v>2.03.02.042</v>
          </cell>
          <cell r="C804">
            <v>0</v>
          </cell>
          <cell r="D804">
            <v>0</v>
          </cell>
          <cell r="E804">
            <v>1</v>
          </cell>
          <cell r="F804">
            <v>18</v>
          </cell>
          <cell r="G804" t="str">
            <v>KG</v>
          </cell>
          <cell r="H804">
            <v>1</v>
          </cell>
          <cell r="J804" t="str">
            <v>11 Dintanpan</v>
          </cell>
          <cell r="K804" t="str">
            <v>Rehabilitasi Sedang/Berat Gedung Kantor</v>
          </cell>
          <cell r="L804">
            <v>0</v>
          </cell>
          <cell r="M804">
            <v>0</v>
          </cell>
          <cell r="N804">
            <v>420000000</v>
          </cell>
          <cell r="O804">
            <v>420000000</v>
          </cell>
        </row>
        <row r="805">
          <cell r="B805" t="str">
            <v>2.03.02.044</v>
          </cell>
          <cell r="C805">
            <v>0</v>
          </cell>
          <cell r="D805">
            <v>0</v>
          </cell>
          <cell r="E805">
            <v>1</v>
          </cell>
          <cell r="F805">
            <v>18</v>
          </cell>
          <cell r="G805" t="str">
            <v>KG</v>
          </cell>
          <cell r="H805">
            <v>1</v>
          </cell>
          <cell r="J805" t="str">
            <v>11 Dintanpan</v>
          </cell>
          <cell r="K805" t="str">
            <v>Penataan Lingkungan Kantor/RumahJabatan/Dinas</v>
          </cell>
          <cell r="L805">
            <v>0</v>
          </cell>
          <cell r="M805">
            <v>0</v>
          </cell>
          <cell r="N805">
            <v>280000000</v>
          </cell>
          <cell r="O805">
            <v>280000000</v>
          </cell>
        </row>
        <row r="806">
          <cell r="B806" t="str">
            <v>2.03.0600</v>
          </cell>
          <cell r="C806">
            <v>0.57446808510638303</v>
          </cell>
          <cell r="D806">
            <v>0.37097654118930717</v>
          </cell>
          <cell r="E806">
            <v>5.4555373704309872E-2</v>
          </cell>
          <cell r="F806">
            <v>15</v>
          </cell>
          <cell r="G806" t="str">
            <v>PR</v>
          </cell>
          <cell r="J806" t="str">
            <v>11 Dintanpan</v>
          </cell>
          <cell r="K806" t="str">
            <v>Program Peningkatan Pengembangan Sistem Pelaporan Capaian Kinerja dan Keuangan</v>
          </cell>
          <cell r="L806">
            <v>105300000</v>
          </cell>
          <cell r="M806">
            <v>68000000</v>
          </cell>
          <cell r="N806">
            <v>10000000</v>
          </cell>
          <cell r="O806">
            <v>183300000</v>
          </cell>
        </row>
        <row r="807">
          <cell r="B807" t="str">
            <v>2.03.06.001</v>
          </cell>
          <cell r="C807">
            <v>0.7466666666666667</v>
          </cell>
          <cell r="D807">
            <v>0.25333333333333335</v>
          </cell>
          <cell r="E807">
            <v>0</v>
          </cell>
          <cell r="F807">
            <v>18</v>
          </cell>
          <cell r="G807" t="str">
            <v>KG</v>
          </cell>
          <cell r="H807">
            <v>1</v>
          </cell>
          <cell r="I807">
            <v>1</v>
          </cell>
          <cell r="J807" t="str">
            <v>11 Dintanpan</v>
          </cell>
          <cell r="K807" t="str">
            <v>Penyusunan Laporan Capaian Kinerja dan Ikhtisar Realisasi Kinerja SKPD</v>
          </cell>
          <cell r="L807">
            <v>11200000</v>
          </cell>
          <cell r="M807">
            <v>3800000</v>
          </cell>
          <cell r="N807">
            <v>0</v>
          </cell>
          <cell r="O807">
            <v>15000000</v>
          </cell>
        </row>
        <row r="808">
          <cell r="B808" t="str">
            <v>2.03.06.004</v>
          </cell>
          <cell r="C808">
            <v>0.185</v>
          </cell>
          <cell r="D808">
            <v>0.315</v>
          </cell>
          <cell r="E808">
            <v>0.5</v>
          </cell>
          <cell r="F808">
            <v>18</v>
          </cell>
          <cell r="G808" t="str">
            <v>KG</v>
          </cell>
          <cell r="H808">
            <v>1</v>
          </cell>
          <cell r="I808">
            <v>1</v>
          </cell>
          <cell r="J808" t="str">
            <v>11 Dintanpan</v>
          </cell>
          <cell r="K808" t="str">
            <v>Penyusunan Pelaporan Keuangan Akhir Tahun</v>
          </cell>
          <cell r="L808">
            <v>3700000</v>
          </cell>
          <cell r="M808">
            <v>6300000</v>
          </cell>
          <cell r="N808">
            <v>10000000</v>
          </cell>
          <cell r="O808">
            <v>20000000</v>
          </cell>
        </row>
        <row r="809">
          <cell r="B809" t="str">
            <v>2.03.06.005</v>
          </cell>
          <cell r="C809">
            <v>0.84</v>
          </cell>
          <cell r="D809">
            <v>0.16</v>
          </cell>
          <cell r="E809">
            <v>0</v>
          </cell>
          <cell r="F809">
            <v>18</v>
          </cell>
          <cell r="G809" t="str">
            <v>KG</v>
          </cell>
          <cell r="H809">
            <v>1</v>
          </cell>
          <cell r="I809">
            <v>1</v>
          </cell>
          <cell r="J809" t="str">
            <v>11 Dintanpan</v>
          </cell>
          <cell r="K809" t="str">
            <v>Penyusunan angka kredit</v>
          </cell>
          <cell r="L809">
            <v>25200000</v>
          </cell>
          <cell r="M809">
            <v>4800000</v>
          </cell>
          <cell r="N809">
            <v>0</v>
          </cell>
          <cell r="O809">
            <v>30000000</v>
          </cell>
        </row>
        <row r="810">
          <cell r="B810" t="str">
            <v>2.03.06.007</v>
          </cell>
          <cell r="C810">
            <v>0.71666666666666667</v>
          </cell>
          <cell r="D810">
            <v>0.28333333333333333</v>
          </cell>
          <cell r="E810">
            <v>0</v>
          </cell>
          <cell r="F810">
            <v>18</v>
          </cell>
          <cell r="G810" t="str">
            <v>KG</v>
          </cell>
          <cell r="H810">
            <v>1</v>
          </cell>
          <cell r="I810">
            <v>1</v>
          </cell>
          <cell r="J810" t="str">
            <v>11 Dintanpan</v>
          </cell>
          <cell r="K810" t="str">
            <v>Monitoring, evaluasi dan pelaporan</v>
          </cell>
          <cell r="L810">
            <v>21500000</v>
          </cell>
          <cell r="M810">
            <v>8500000</v>
          </cell>
          <cell r="N810">
            <v>0</v>
          </cell>
          <cell r="O810">
            <v>30000000</v>
          </cell>
        </row>
        <row r="811">
          <cell r="B811" t="str">
            <v>2.03.06.009</v>
          </cell>
          <cell r="C811">
            <v>0.54285714285714282</v>
          </cell>
          <cell r="D811">
            <v>0.45714285714285713</v>
          </cell>
          <cell r="E811">
            <v>0</v>
          </cell>
          <cell r="F811">
            <v>18</v>
          </cell>
          <cell r="G811" t="str">
            <v>KG</v>
          </cell>
          <cell r="H811">
            <v>1</v>
          </cell>
          <cell r="I811">
            <v>1</v>
          </cell>
          <cell r="J811" t="str">
            <v>11 Dintanpan</v>
          </cell>
          <cell r="K811" t="str">
            <v>Penyusunan Renstra, Renja</v>
          </cell>
          <cell r="L811">
            <v>38000000</v>
          </cell>
          <cell r="M811">
            <v>32000000</v>
          </cell>
          <cell r="N811">
            <v>0</v>
          </cell>
          <cell r="O811">
            <v>70000000</v>
          </cell>
        </row>
        <row r="812">
          <cell r="B812" t="str">
            <v>2.03.06.010</v>
          </cell>
          <cell r="C812">
            <v>0</v>
          </cell>
          <cell r="D812">
            <v>1</v>
          </cell>
          <cell r="E812">
            <v>0</v>
          </cell>
          <cell r="F812">
            <v>18</v>
          </cell>
          <cell r="G812" t="str">
            <v>KG</v>
          </cell>
          <cell r="H812">
            <v>1</v>
          </cell>
          <cell r="I812">
            <v>1</v>
          </cell>
          <cell r="J812" t="str">
            <v>11 Dintanpan</v>
          </cell>
          <cell r="K812" t="str">
            <v>Penyusunan Dokumen-Dokumen Anggaran</v>
          </cell>
          <cell r="L812">
            <v>0</v>
          </cell>
          <cell r="M812">
            <v>5000000</v>
          </cell>
          <cell r="N812">
            <v>0</v>
          </cell>
          <cell r="O812">
            <v>5000000</v>
          </cell>
        </row>
        <row r="813">
          <cell r="B813" t="str">
            <v>2.03.06.012</v>
          </cell>
          <cell r="C813">
            <v>0.42857142857142855</v>
          </cell>
          <cell r="D813">
            <v>0.5714285714285714</v>
          </cell>
          <cell r="E813">
            <v>0</v>
          </cell>
          <cell r="F813">
            <v>18</v>
          </cell>
          <cell r="G813" t="str">
            <v>KG</v>
          </cell>
          <cell r="H813">
            <v>1</v>
          </cell>
          <cell r="I813">
            <v>1</v>
          </cell>
          <cell r="J813" t="str">
            <v>11 Dintanpan</v>
          </cell>
          <cell r="K813" t="str">
            <v>Bimbingan Teknis Penatausahaan Keuangan</v>
          </cell>
          <cell r="L813">
            <v>5700000</v>
          </cell>
          <cell r="M813">
            <v>7600000</v>
          </cell>
          <cell r="N813">
            <v>0</v>
          </cell>
          <cell r="O813">
            <v>13300000</v>
          </cell>
        </row>
        <row r="814">
          <cell r="B814" t="str">
            <v>2.03.0700</v>
          </cell>
          <cell r="C814">
            <v>0.24397660818713451</v>
          </cell>
          <cell r="D814">
            <v>0.75602339181286549</v>
          </cell>
          <cell r="E814">
            <v>0</v>
          </cell>
          <cell r="F814">
            <v>15</v>
          </cell>
          <cell r="G814" t="str">
            <v>PR</v>
          </cell>
          <cell r="J814" t="str">
            <v>11 Dintanpan</v>
          </cell>
          <cell r="K814" t="str">
            <v>Program Peningkatan Ketahanan Pangan</v>
          </cell>
          <cell r="L814">
            <v>125160000</v>
          </cell>
          <cell r="M814">
            <v>387840000</v>
          </cell>
          <cell r="N814">
            <v>0</v>
          </cell>
          <cell r="O814">
            <v>513000000</v>
          </cell>
        </row>
        <row r="815">
          <cell r="B815" t="str">
            <v>2.03.07.001</v>
          </cell>
          <cell r="C815">
            <v>0.75576923076923075</v>
          </cell>
          <cell r="D815">
            <v>0.24423076923076922</v>
          </cell>
          <cell r="E815">
            <v>0</v>
          </cell>
          <cell r="F815">
            <v>18</v>
          </cell>
          <cell r="G815" t="str">
            <v>KG</v>
          </cell>
          <cell r="J815" t="str">
            <v>11 Dintanpan</v>
          </cell>
          <cell r="K815" t="str">
            <v>Penanganan Daerah Rawan Pangan</v>
          </cell>
          <cell r="L815">
            <v>19650000</v>
          </cell>
          <cell r="M815">
            <v>6350000</v>
          </cell>
          <cell r="N815">
            <v>0</v>
          </cell>
          <cell r="O815">
            <v>26000000</v>
          </cell>
        </row>
        <row r="816">
          <cell r="B816" t="str">
            <v>2.03.07.004</v>
          </cell>
          <cell r="C816">
            <v>0.91</v>
          </cell>
          <cell r="D816">
            <v>0.09</v>
          </cell>
          <cell r="E816">
            <v>0</v>
          </cell>
          <cell r="F816">
            <v>18</v>
          </cell>
          <cell r="G816" t="str">
            <v>KG</v>
          </cell>
          <cell r="J816" t="str">
            <v>11 Dintanpan</v>
          </cell>
          <cell r="K816" t="str">
            <v>Analisis Rasio Jumlah Penduduk Terhadap Jumlah Kebutuhan Pangan</v>
          </cell>
          <cell r="L816">
            <v>9100000</v>
          </cell>
          <cell r="M816">
            <v>900000</v>
          </cell>
          <cell r="N816">
            <v>0</v>
          </cell>
          <cell r="O816">
            <v>10000000</v>
          </cell>
        </row>
        <row r="817">
          <cell r="B817" t="str">
            <v>2.03.07.009</v>
          </cell>
          <cell r="C817">
            <v>0.1885</v>
          </cell>
          <cell r="D817">
            <v>0.8115</v>
          </cell>
          <cell r="E817">
            <v>0</v>
          </cell>
          <cell r="F817">
            <v>18</v>
          </cell>
          <cell r="G817" t="str">
            <v>KG</v>
          </cell>
          <cell r="J817" t="str">
            <v>11 Dintanpan</v>
          </cell>
          <cell r="K817" t="str">
            <v>Pemanfaatan Pekarangan Untuk Pengembangan Pangan</v>
          </cell>
          <cell r="L817">
            <v>37700000</v>
          </cell>
          <cell r="M817">
            <v>162300000</v>
          </cell>
          <cell r="N817">
            <v>0</v>
          </cell>
          <cell r="O817">
            <v>200000000</v>
          </cell>
        </row>
        <row r="818">
          <cell r="B818" t="str">
            <v>2.03.07.011</v>
          </cell>
          <cell r="C818">
            <v>0.89749999999999996</v>
          </cell>
          <cell r="D818">
            <v>0.10249999999999999</v>
          </cell>
          <cell r="E818">
            <v>0</v>
          </cell>
          <cell r="F818">
            <v>18</v>
          </cell>
          <cell r="G818" t="str">
            <v>KG</v>
          </cell>
          <cell r="J818" t="str">
            <v>11 Dintanpan</v>
          </cell>
          <cell r="K818" t="str">
            <v>Pemantauan dan Analisis Harga Bahan Pokok</v>
          </cell>
          <cell r="L818">
            <v>17950000</v>
          </cell>
          <cell r="M818">
            <v>2050000</v>
          </cell>
          <cell r="N818">
            <v>0</v>
          </cell>
          <cell r="O818">
            <v>20000000</v>
          </cell>
        </row>
        <row r="819">
          <cell r="B819" t="str">
            <v>2.03.07.014</v>
          </cell>
          <cell r="C819">
            <v>0.16005263157894736</v>
          </cell>
          <cell r="D819">
            <v>0.83994736842105266</v>
          </cell>
          <cell r="E819">
            <v>0</v>
          </cell>
          <cell r="F819">
            <v>18</v>
          </cell>
          <cell r="G819" t="str">
            <v>KG</v>
          </cell>
          <cell r="J819" t="str">
            <v>11 Dintanpan</v>
          </cell>
          <cell r="K819" t="str">
            <v>Pengembangan Desa Mandiri Pangan</v>
          </cell>
          <cell r="L819">
            <v>30410000</v>
          </cell>
          <cell r="M819">
            <v>159590000</v>
          </cell>
          <cell r="N819">
            <v>0</v>
          </cell>
          <cell r="O819">
            <v>190000000</v>
          </cell>
        </row>
        <row r="820">
          <cell r="B820" t="str">
            <v>2.03.07.031</v>
          </cell>
          <cell r="C820">
            <v>0</v>
          </cell>
          <cell r="D820">
            <v>1</v>
          </cell>
          <cell r="E820">
            <v>0</v>
          </cell>
          <cell r="F820">
            <v>18</v>
          </cell>
          <cell r="G820" t="str">
            <v>KG</v>
          </cell>
          <cell r="J820" t="str">
            <v>11 Dintanpan</v>
          </cell>
          <cell r="K820" t="str">
            <v>Monitoring, Evaluasi dan Pelaporan</v>
          </cell>
          <cell r="L820">
            <v>0</v>
          </cell>
          <cell r="M820">
            <v>15000000</v>
          </cell>
          <cell r="N820">
            <v>0</v>
          </cell>
          <cell r="O820">
            <v>15000000</v>
          </cell>
        </row>
        <row r="821">
          <cell r="B821" t="str">
            <v>2.03.07.033</v>
          </cell>
          <cell r="C821">
            <v>0.22</v>
          </cell>
          <cell r="D821">
            <v>0.78</v>
          </cell>
          <cell r="E821">
            <v>0</v>
          </cell>
          <cell r="F821">
            <v>18</v>
          </cell>
          <cell r="G821" t="str">
            <v>KG</v>
          </cell>
          <cell r="J821" t="str">
            <v>11 Dintanpan</v>
          </cell>
          <cell r="K821" t="str">
            <v>Penyelenggaraan Pasar Murah</v>
          </cell>
          <cell r="L821">
            <v>3300000</v>
          </cell>
          <cell r="M821">
            <v>11700000</v>
          </cell>
          <cell r="N821">
            <v>0</v>
          </cell>
          <cell r="O821">
            <v>15000000</v>
          </cell>
        </row>
        <row r="822">
          <cell r="B822" t="str">
            <v>2.03.07.036</v>
          </cell>
          <cell r="C822">
            <v>0.64</v>
          </cell>
          <cell r="D822">
            <v>0.36</v>
          </cell>
          <cell r="E822">
            <v>0</v>
          </cell>
          <cell r="F822">
            <v>18</v>
          </cell>
          <cell r="G822" t="str">
            <v>KG</v>
          </cell>
          <cell r="J822" t="str">
            <v>11 Dintanpan</v>
          </cell>
          <cell r="K822" t="str">
            <v>Laporan Tahunan Pola Pangan Harapan</v>
          </cell>
          <cell r="L822">
            <v>3200000</v>
          </cell>
          <cell r="M822">
            <v>1800000</v>
          </cell>
          <cell r="N822">
            <v>0</v>
          </cell>
          <cell r="O822">
            <v>5000000</v>
          </cell>
        </row>
        <row r="823">
          <cell r="B823" t="str">
            <v>2.03.07.041</v>
          </cell>
          <cell r="C823">
            <v>0.1203125</v>
          </cell>
          <cell r="D823">
            <v>0.87968749999999996</v>
          </cell>
          <cell r="E823">
            <v>0</v>
          </cell>
          <cell r="F823">
            <v>18</v>
          </cell>
          <cell r="G823" t="str">
            <v>KG</v>
          </cell>
          <cell r="J823" t="str">
            <v>11 Dintanpan</v>
          </cell>
          <cell r="K823" t="str">
            <v>Festival dan Pameran Diversifikasi Pangan</v>
          </cell>
          <cell r="L823">
            <v>3850000</v>
          </cell>
          <cell r="M823">
            <v>28150000</v>
          </cell>
          <cell r="N823">
            <v>0</v>
          </cell>
          <cell r="O823">
            <v>32000000</v>
          </cell>
        </row>
        <row r="824">
          <cell r="B824" t="str">
            <v>2.03.0900</v>
          </cell>
          <cell r="C824">
            <v>1.1636363636363636E-2</v>
          </cell>
          <cell r="D824">
            <v>0.98836363636363633</v>
          </cell>
          <cell r="E824">
            <v>0</v>
          </cell>
          <cell r="F824">
            <v>15</v>
          </cell>
          <cell r="G824" t="str">
            <v>PR</v>
          </cell>
          <cell r="J824" t="str">
            <v>11 Dintanpan</v>
          </cell>
          <cell r="K824" t="str">
            <v>Program Pemberdayaan penyuluh Pertanian, Perikanan dan Kehutanan</v>
          </cell>
          <cell r="L824">
            <v>3200000</v>
          </cell>
          <cell r="M824">
            <v>271800000</v>
          </cell>
          <cell r="N824">
            <v>0</v>
          </cell>
          <cell r="O824">
            <v>275000000</v>
          </cell>
        </row>
        <row r="825">
          <cell r="B825" t="str">
            <v>2.03.09.002</v>
          </cell>
          <cell r="C825">
            <v>0</v>
          </cell>
          <cell r="D825">
            <v>1</v>
          </cell>
          <cell r="E825">
            <v>0</v>
          </cell>
          <cell r="F825">
            <v>18</v>
          </cell>
          <cell r="G825" t="str">
            <v>KG</v>
          </cell>
          <cell r="J825" t="str">
            <v>11 Dintanpan</v>
          </cell>
          <cell r="K825" t="str">
            <v>Peningkatan Kesejahteraan Tenaga Penyuluh Pertanian, Perikanan dan Kehutanan</v>
          </cell>
          <cell r="L825">
            <v>0</v>
          </cell>
          <cell r="M825">
            <v>100000000</v>
          </cell>
          <cell r="N825">
            <v>0</v>
          </cell>
          <cell r="O825">
            <v>100000000</v>
          </cell>
        </row>
        <row r="826">
          <cell r="B826" t="str">
            <v>2.03.09.005</v>
          </cell>
          <cell r="C826">
            <v>1.8285714285714287E-2</v>
          </cell>
          <cell r="D826">
            <v>0.98171428571428576</v>
          </cell>
          <cell r="E826">
            <v>0</v>
          </cell>
          <cell r="F826">
            <v>18</v>
          </cell>
          <cell r="G826" t="str">
            <v>KG</v>
          </cell>
          <cell r="J826" t="str">
            <v>11 Dintanpan</v>
          </cell>
          <cell r="K826" t="str">
            <v>Peningkatan Kerjasama dan Kemitraan Penyuluh Pertanian, Perikanan dan Kehutanan</v>
          </cell>
          <cell r="L826">
            <v>3200000</v>
          </cell>
          <cell r="M826">
            <v>171800000</v>
          </cell>
          <cell r="N826">
            <v>0</v>
          </cell>
          <cell r="O826">
            <v>175000000</v>
          </cell>
        </row>
        <row r="827">
          <cell r="B827" t="str">
            <v>2.0500</v>
          </cell>
          <cell r="C827">
            <v>0.27818449644085691</v>
          </cell>
          <cell r="D827">
            <v>0.5743409625012772</v>
          </cell>
          <cell r="E827">
            <v>0.14747454105786587</v>
          </cell>
          <cell r="F827">
            <v>4</v>
          </cell>
          <cell r="J827" t="str">
            <v>11 Dintanpan</v>
          </cell>
          <cell r="K827" t="str">
            <v>Lingkungan Hidup</v>
          </cell>
          <cell r="L827">
            <v>1633555000</v>
          </cell>
          <cell r="M827">
            <v>3372645000</v>
          </cell>
          <cell r="N827">
            <v>866000000</v>
          </cell>
          <cell r="O827">
            <v>5872200000</v>
          </cell>
        </row>
        <row r="828">
          <cell r="B828" t="str">
            <v>2.05.00</v>
          </cell>
          <cell r="C828">
            <v>0.27818449644085691</v>
          </cell>
          <cell r="D828">
            <v>0.5743409625012772</v>
          </cell>
          <cell r="E828">
            <v>0.14747454105786587</v>
          </cell>
          <cell r="F828">
            <v>12</v>
          </cell>
          <cell r="G828" t="str">
            <v>OPD</v>
          </cell>
          <cell r="J828" t="str">
            <v>12 Dinas LH</v>
          </cell>
          <cell r="K828" t="str">
            <v>DINAS LINGKUNGAN HIDUP</v>
          </cell>
          <cell r="L828">
            <v>1633555000</v>
          </cell>
          <cell r="M828">
            <v>3372645000</v>
          </cell>
          <cell r="N828">
            <v>866000000</v>
          </cell>
          <cell r="O828">
            <v>5872200000</v>
          </cell>
        </row>
        <row r="829">
          <cell r="B829" t="str">
            <v>2.05.0100</v>
          </cell>
          <cell r="C829">
            <v>0.55293175905543324</v>
          </cell>
          <cell r="D829">
            <v>0.44706824094456676</v>
          </cell>
          <cell r="E829">
            <v>0</v>
          </cell>
          <cell r="F829">
            <v>15</v>
          </cell>
          <cell r="G829" t="str">
            <v>PR</v>
          </cell>
          <cell r="J829" t="str">
            <v>12 Dinas LH</v>
          </cell>
          <cell r="K829" t="str">
            <v>Program Pelayanan Administrasi Perkantoran</v>
          </cell>
          <cell r="L829">
            <v>276300000</v>
          </cell>
          <cell r="M829">
            <v>223400000</v>
          </cell>
          <cell r="N829">
            <v>0</v>
          </cell>
          <cell r="O829">
            <v>499700000</v>
          </cell>
        </row>
        <row r="830">
          <cell r="B830" t="str">
            <v>2.05.01.002</v>
          </cell>
          <cell r="C830">
            <v>0</v>
          </cell>
          <cell r="D830">
            <v>1</v>
          </cell>
          <cell r="E830">
            <v>0</v>
          </cell>
          <cell r="F830">
            <v>18</v>
          </cell>
          <cell r="G830" t="str">
            <v>KG</v>
          </cell>
          <cell r="H830">
            <v>1</v>
          </cell>
          <cell r="I830">
            <v>1</v>
          </cell>
          <cell r="J830" t="str">
            <v>12 Dinas LH</v>
          </cell>
          <cell r="K830" t="str">
            <v>Penyediaan Jasa Komunikasi, Sumber Daya Air dan Listrik</v>
          </cell>
          <cell r="L830">
            <v>0</v>
          </cell>
          <cell r="M830">
            <v>50000000</v>
          </cell>
          <cell r="N830">
            <v>0</v>
          </cell>
          <cell r="O830">
            <v>50000000</v>
          </cell>
        </row>
        <row r="831">
          <cell r="B831" t="str">
            <v>2.05.01.007</v>
          </cell>
          <cell r="C831">
            <v>0.99955985915492962</v>
          </cell>
          <cell r="D831">
            <v>4.4014084507042255E-4</v>
          </cell>
          <cell r="E831">
            <v>0</v>
          </cell>
          <cell r="F831">
            <v>18</v>
          </cell>
          <cell r="G831" t="str">
            <v>KG</v>
          </cell>
          <cell r="H831">
            <v>1</v>
          </cell>
          <cell r="I831">
            <v>1</v>
          </cell>
          <cell r="J831" t="str">
            <v>12 Dinas LH</v>
          </cell>
          <cell r="K831" t="str">
            <v>Penyediaan Jasa Administrasi Keuangan</v>
          </cell>
          <cell r="L831">
            <v>227100000</v>
          </cell>
          <cell r="M831">
            <v>100000</v>
          </cell>
          <cell r="N831">
            <v>0</v>
          </cell>
          <cell r="O831">
            <v>227200000</v>
          </cell>
        </row>
        <row r="832">
          <cell r="B832" t="str">
            <v>2.05.01.008</v>
          </cell>
          <cell r="C832">
            <v>0.9939393939393939</v>
          </cell>
          <cell r="D832">
            <v>6.0606060606060606E-3</v>
          </cell>
          <cell r="E832">
            <v>0</v>
          </cell>
          <cell r="F832">
            <v>18</v>
          </cell>
          <cell r="G832" t="str">
            <v>KG</v>
          </cell>
          <cell r="H832">
            <v>1</v>
          </cell>
          <cell r="I832">
            <v>1</v>
          </cell>
          <cell r="J832" t="str">
            <v>12 Dinas LH</v>
          </cell>
          <cell r="K832" t="str">
            <v>Penyediaan Jasa Kebersihan Kantor</v>
          </cell>
          <cell r="L832">
            <v>49200000</v>
          </cell>
          <cell r="M832">
            <v>300000</v>
          </cell>
          <cell r="N832">
            <v>0</v>
          </cell>
          <cell r="O832">
            <v>49500000</v>
          </cell>
        </row>
        <row r="833">
          <cell r="B833" t="str">
            <v>2.05.01.010</v>
          </cell>
          <cell r="C833">
            <v>0</v>
          </cell>
          <cell r="D833">
            <v>1</v>
          </cell>
          <cell r="E833">
            <v>0</v>
          </cell>
          <cell r="F833">
            <v>18</v>
          </cell>
          <cell r="G833" t="str">
            <v>KG</v>
          </cell>
          <cell r="H833">
            <v>1</v>
          </cell>
          <cell r="I833">
            <v>1</v>
          </cell>
          <cell r="J833" t="str">
            <v>12 Dinas LH</v>
          </cell>
          <cell r="K833" t="str">
            <v>Penyediaan Alat Tulis Kantor</v>
          </cell>
          <cell r="L833">
            <v>0</v>
          </cell>
          <cell r="M833">
            <v>10000000</v>
          </cell>
          <cell r="N833">
            <v>0</v>
          </cell>
          <cell r="O833">
            <v>10000000</v>
          </cell>
        </row>
        <row r="834">
          <cell r="B834" t="str">
            <v>2.05.01.011</v>
          </cell>
          <cell r="C834">
            <v>0</v>
          </cell>
          <cell r="D834">
            <v>1</v>
          </cell>
          <cell r="E834">
            <v>0</v>
          </cell>
          <cell r="F834">
            <v>18</v>
          </cell>
          <cell r="G834" t="str">
            <v>KG</v>
          </cell>
          <cell r="H834">
            <v>1</v>
          </cell>
          <cell r="I834">
            <v>1</v>
          </cell>
          <cell r="J834" t="str">
            <v>12 Dinas LH</v>
          </cell>
          <cell r="K834" t="str">
            <v>Penyediaan Barang Cetakan dan Penggandaan</v>
          </cell>
          <cell r="L834">
            <v>0</v>
          </cell>
          <cell r="M834">
            <v>13000000</v>
          </cell>
          <cell r="N834">
            <v>0</v>
          </cell>
          <cell r="O834">
            <v>13000000</v>
          </cell>
        </row>
        <row r="835">
          <cell r="B835" t="str">
            <v>2.05.01.013</v>
          </cell>
          <cell r="C835">
            <v>0</v>
          </cell>
          <cell r="D835">
            <v>1</v>
          </cell>
          <cell r="E835">
            <v>0</v>
          </cell>
          <cell r="F835">
            <v>18</v>
          </cell>
          <cell r="G835" t="str">
            <v>KG</v>
          </cell>
          <cell r="H835">
            <v>1</v>
          </cell>
          <cell r="I835">
            <v>1</v>
          </cell>
          <cell r="J835" t="str">
            <v>12 Dinas LH</v>
          </cell>
          <cell r="K835" t="str">
            <v>Penyediaan Peralatan dan Perlengkapan Kantor</v>
          </cell>
          <cell r="L835">
            <v>0</v>
          </cell>
          <cell r="M835">
            <v>10000000</v>
          </cell>
          <cell r="N835">
            <v>0</v>
          </cell>
          <cell r="O835">
            <v>10000000</v>
          </cell>
        </row>
        <row r="836">
          <cell r="B836" t="str">
            <v>2.05.01.014</v>
          </cell>
          <cell r="C836">
            <v>0</v>
          </cell>
          <cell r="D836">
            <v>1</v>
          </cell>
          <cell r="E836">
            <v>0</v>
          </cell>
          <cell r="F836">
            <v>18</v>
          </cell>
          <cell r="G836" t="str">
            <v>KG</v>
          </cell>
          <cell r="H836">
            <v>1</v>
          </cell>
          <cell r="I836">
            <v>1</v>
          </cell>
          <cell r="J836" t="str">
            <v>12 Dinas LH</v>
          </cell>
          <cell r="K836" t="str">
            <v>Penyediaan Peralatan Rumah Tangga</v>
          </cell>
          <cell r="L836">
            <v>0</v>
          </cell>
          <cell r="M836">
            <v>10500000</v>
          </cell>
          <cell r="N836">
            <v>0</v>
          </cell>
          <cell r="O836">
            <v>10500000</v>
          </cell>
        </row>
        <row r="837">
          <cell r="B837" t="str">
            <v>2.05.01.015</v>
          </cell>
          <cell r="C837">
            <v>0</v>
          </cell>
          <cell r="D837">
            <v>1</v>
          </cell>
          <cell r="E837">
            <v>0</v>
          </cell>
          <cell r="F837">
            <v>18</v>
          </cell>
          <cell r="G837" t="str">
            <v>KG</v>
          </cell>
          <cell r="H837">
            <v>1</v>
          </cell>
          <cell r="I837">
            <v>1</v>
          </cell>
          <cell r="J837" t="str">
            <v>12 Dinas LH</v>
          </cell>
          <cell r="K837" t="str">
            <v>Penyediaan Bahan Bacaan dan Peraturan Perundang-Undangan</v>
          </cell>
          <cell r="L837">
            <v>0</v>
          </cell>
          <cell r="M837">
            <v>5000000</v>
          </cell>
          <cell r="N837">
            <v>0</v>
          </cell>
          <cell r="O837">
            <v>5000000</v>
          </cell>
        </row>
        <row r="838">
          <cell r="B838" t="str">
            <v>2.05.01.017</v>
          </cell>
          <cell r="C838">
            <v>0</v>
          </cell>
          <cell r="D838">
            <v>1</v>
          </cell>
          <cell r="E838">
            <v>0</v>
          </cell>
          <cell r="F838">
            <v>18</v>
          </cell>
          <cell r="G838" t="str">
            <v>KG</v>
          </cell>
          <cell r="H838">
            <v>1</v>
          </cell>
          <cell r="I838">
            <v>1</v>
          </cell>
          <cell r="J838" t="str">
            <v>12 Dinas LH</v>
          </cell>
          <cell r="K838" t="str">
            <v>Penyediaan Makanan dan Minuman</v>
          </cell>
          <cell r="L838">
            <v>0</v>
          </cell>
          <cell r="M838">
            <v>20000000</v>
          </cell>
          <cell r="N838">
            <v>0</v>
          </cell>
          <cell r="O838">
            <v>20000000</v>
          </cell>
        </row>
        <row r="839">
          <cell r="B839" t="str">
            <v>2.05.01.018</v>
          </cell>
          <cell r="C839">
            <v>0</v>
          </cell>
          <cell r="D839">
            <v>1</v>
          </cell>
          <cell r="E839">
            <v>0</v>
          </cell>
          <cell r="F839">
            <v>18</v>
          </cell>
          <cell r="G839" t="str">
            <v>KG</v>
          </cell>
          <cell r="H839">
            <v>1</v>
          </cell>
          <cell r="I839">
            <v>1</v>
          </cell>
          <cell r="J839" t="str">
            <v>12 Dinas LH</v>
          </cell>
          <cell r="K839" t="str">
            <v>Rapat-Rapat Koordinasi dan Konsultasi Ke Luar Daerah</v>
          </cell>
          <cell r="L839">
            <v>0</v>
          </cell>
          <cell r="M839">
            <v>83000000</v>
          </cell>
          <cell r="N839">
            <v>0</v>
          </cell>
          <cell r="O839">
            <v>83000000</v>
          </cell>
        </row>
        <row r="840">
          <cell r="B840" t="str">
            <v>2.05.01.020</v>
          </cell>
          <cell r="C840">
            <v>0</v>
          </cell>
          <cell r="D840">
            <v>1</v>
          </cell>
          <cell r="E840">
            <v>0</v>
          </cell>
          <cell r="F840">
            <v>18</v>
          </cell>
          <cell r="G840" t="str">
            <v>KG</v>
          </cell>
          <cell r="H840">
            <v>1</v>
          </cell>
          <cell r="I840">
            <v>1</v>
          </cell>
          <cell r="J840" t="str">
            <v>12 Dinas LH</v>
          </cell>
          <cell r="K840" t="str">
            <v>Rapat-rapat koordinasi dan konsultasi dalam daerah</v>
          </cell>
          <cell r="L840">
            <v>0</v>
          </cell>
          <cell r="M840">
            <v>21500000</v>
          </cell>
          <cell r="N840">
            <v>0</v>
          </cell>
          <cell r="O840">
            <v>21500000</v>
          </cell>
        </row>
        <row r="841">
          <cell r="B841" t="str">
            <v>2.05.0200</v>
          </cell>
          <cell r="C841">
            <v>7.0212765957446813E-2</v>
          </cell>
          <cell r="D841">
            <v>0.78617021276595744</v>
          </cell>
          <cell r="E841">
            <v>0.14361702127659576</v>
          </cell>
          <cell r="F841">
            <v>15</v>
          </cell>
          <cell r="G841" t="str">
            <v>PR</v>
          </cell>
          <cell r="J841" t="str">
            <v>12 Dinas LH</v>
          </cell>
          <cell r="K841" t="str">
            <v>Program Peningkatan Sarana dan Prasarana Aparatur</v>
          </cell>
          <cell r="L841">
            <v>6600000</v>
          </cell>
          <cell r="M841">
            <v>73900000</v>
          </cell>
          <cell r="N841">
            <v>13500000</v>
          </cell>
          <cell r="O841">
            <v>94000000</v>
          </cell>
        </row>
        <row r="842">
          <cell r="B842" t="str">
            <v>2.05.02.013</v>
          </cell>
          <cell r="C842">
            <v>0</v>
          </cell>
          <cell r="D842">
            <v>0</v>
          </cell>
          <cell r="E842">
            <v>1</v>
          </cell>
          <cell r="F842">
            <v>18</v>
          </cell>
          <cell r="G842" t="str">
            <v>KG</v>
          </cell>
          <cell r="H842">
            <v>1</v>
          </cell>
          <cell r="I842">
            <v>1</v>
          </cell>
          <cell r="J842" t="str">
            <v>12 Dinas LH</v>
          </cell>
          <cell r="K842" t="str">
            <v>Pengadaan alat-alat kantor dan rumah tangga</v>
          </cell>
          <cell r="L842">
            <v>0</v>
          </cell>
          <cell r="M842">
            <v>0</v>
          </cell>
          <cell r="N842">
            <v>13500000</v>
          </cell>
          <cell r="O842">
            <v>13500000</v>
          </cell>
        </row>
        <row r="843">
          <cell r="B843" t="str">
            <v>2.05.02.018</v>
          </cell>
          <cell r="C843">
            <v>0.16551724137931034</v>
          </cell>
          <cell r="D843">
            <v>0.83448275862068966</v>
          </cell>
          <cell r="E843">
            <v>0</v>
          </cell>
          <cell r="F843">
            <v>18</v>
          </cell>
          <cell r="G843" t="str">
            <v>KG</v>
          </cell>
          <cell r="H843">
            <v>1</v>
          </cell>
          <cell r="I843">
            <v>1</v>
          </cell>
          <cell r="J843" t="str">
            <v>12 Dinas LH</v>
          </cell>
          <cell r="K843" t="str">
            <v>Pemeliharaan Rutin/Berkala Gedung Kantor</v>
          </cell>
          <cell r="L843">
            <v>4800000</v>
          </cell>
          <cell r="M843">
            <v>24200000</v>
          </cell>
          <cell r="N843">
            <v>0</v>
          </cell>
          <cell r="O843">
            <v>29000000</v>
          </cell>
        </row>
        <row r="844">
          <cell r="B844" t="str">
            <v>2.05.02.020</v>
          </cell>
          <cell r="C844">
            <v>0</v>
          </cell>
          <cell r="D844">
            <v>1</v>
          </cell>
          <cell r="E844">
            <v>0</v>
          </cell>
          <cell r="F844">
            <v>18</v>
          </cell>
          <cell r="G844" t="str">
            <v>KG</v>
          </cell>
          <cell r="H844">
            <v>1</v>
          </cell>
          <cell r="I844">
            <v>1</v>
          </cell>
          <cell r="J844" t="str">
            <v>12 Dinas LH</v>
          </cell>
          <cell r="K844" t="str">
            <v>Pemeliharaan Rutin/Berkala Kendaraan Dinas/Operasional</v>
          </cell>
          <cell r="L844">
            <v>0</v>
          </cell>
          <cell r="M844">
            <v>32500000</v>
          </cell>
          <cell r="N844">
            <v>0</v>
          </cell>
          <cell r="O844">
            <v>32500000</v>
          </cell>
        </row>
        <row r="845">
          <cell r="B845" t="str">
            <v>2.05.02.027</v>
          </cell>
          <cell r="C845">
            <v>0</v>
          </cell>
          <cell r="D845">
            <v>1</v>
          </cell>
          <cell r="E845">
            <v>0</v>
          </cell>
          <cell r="F845">
            <v>18</v>
          </cell>
          <cell r="G845" t="str">
            <v>KG</v>
          </cell>
          <cell r="H845">
            <v>1</v>
          </cell>
          <cell r="I845">
            <v>1</v>
          </cell>
          <cell r="J845" t="str">
            <v>12 Dinas LH</v>
          </cell>
          <cell r="K845" t="str">
            <v>Pemeliharaan rutin/berkala listrik, telephone dan air</v>
          </cell>
          <cell r="L845">
            <v>0</v>
          </cell>
          <cell r="M845">
            <v>7000000</v>
          </cell>
          <cell r="N845">
            <v>0</v>
          </cell>
          <cell r="O845">
            <v>7000000</v>
          </cell>
        </row>
        <row r="846">
          <cell r="B846" t="str">
            <v>2.05.02.028</v>
          </cell>
          <cell r="C846">
            <v>0</v>
          </cell>
          <cell r="D846">
            <v>1</v>
          </cell>
          <cell r="E846">
            <v>0</v>
          </cell>
          <cell r="F846">
            <v>18</v>
          </cell>
          <cell r="G846" t="str">
            <v>KG</v>
          </cell>
          <cell r="H846">
            <v>1</v>
          </cell>
          <cell r="I846">
            <v>1</v>
          </cell>
          <cell r="J846" t="str">
            <v>12 Dinas LH</v>
          </cell>
          <cell r="K846" t="str">
            <v>Pemeliharaan rutin/berkala perlengkapan dan peralatan kantor dan rumah tangga</v>
          </cell>
          <cell r="L846">
            <v>0</v>
          </cell>
          <cell r="M846">
            <v>7000000</v>
          </cell>
          <cell r="N846">
            <v>0</v>
          </cell>
          <cell r="O846">
            <v>7000000</v>
          </cell>
        </row>
        <row r="847">
          <cell r="B847" t="str">
            <v>2.05.02.031</v>
          </cell>
          <cell r="C847">
            <v>0.36</v>
          </cell>
          <cell r="D847">
            <v>0.64</v>
          </cell>
          <cell r="E847">
            <v>0</v>
          </cell>
          <cell r="F847">
            <v>18</v>
          </cell>
          <cell r="G847" t="str">
            <v>KG</v>
          </cell>
          <cell r="H847">
            <v>1</v>
          </cell>
          <cell r="I847">
            <v>1</v>
          </cell>
          <cell r="J847" t="str">
            <v>12 Dinas LH</v>
          </cell>
          <cell r="K847" t="str">
            <v>Pemeliharaan rutin/berkala taman</v>
          </cell>
          <cell r="L847">
            <v>1800000</v>
          </cell>
          <cell r="M847">
            <v>3200000</v>
          </cell>
          <cell r="N847">
            <v>0</v>
          </cell>
          <cell r="O847">
            <v>5000000</v>
          </cell>
        </row>
        <row r="848">
          <cell r="B848" t="str">
            <v>2.05.0500</v>
          </cell>
          <cell r="C848">
            <v>0.54400000000000004</v>
          </cell>
          <cell r="D848">
            <v>0.45600000000000002</v>
          </cell>
          <cell r="E848">
            <v>0</v>
          </cell>
          <cell r="F848">
            <v>15</v>
          </cell>
          <cell r="G848" t="str">
            <v>PR</v>
          </cell>
          <cell r="J848" t="str">
            <v>12 Dinas LH</v>
          </cell>
          <cell r="K848" t="str">
            <v>Program Peningkatan Kapasitas Sumber Daya Aparatur</v>
          </cell>
          <cell r="L848">
            <v>27200000</v>
          </cell>
          <cell r="M848">
            <v>22800000</v>
          </cell>
          <cell r="N848">
            <v>0</v>
          </cell>
          <cell r="O848">
            <v>50000000</v>
          </cell>
        </row>
        <row r="849">
          <cell r="B849" t="str">
            <v>2.05.05.002</v>
          </cell>
          <cell r="C849">
            <v>0.54400000000000004</v>
          </cell>
          <cell r="D849">
            <v>0.45600000000000002</v>
          </cell>
          <cell r="E849">
            <v>0</v>
          </cell>
          <cell r="F849">
            <v>18</v>
          </cell>
          <cell r="G849" t="str">
            <v>KG</v>
          </cell>
          <cell r="H849">
            <v>1</v>
          </cell>
          <cell r="I849">
            <v>1</v>
          </cell>
          <cell r="J849" t="str">
            <v>12 Dinas LH</v>
          </cell>
          <cell r="K849" t="str">
            <v>Sosialisasi Peraturan Perundang-Undangan</v>
          </cell>
          <cell r="L849">
            <v>27200000</v>
          </cell>
          <cell r="M849">
            <v>22800000</v>
          </cell>
          <cell r="N849">
            <v>0</v>
          </cell>
          <cell r="O849">
            <v>50000000</v>
          </cell>
        </row>
        <row r="850">
          <cell r="B850" t="str">
            <v>2.05.0600</v>
          </cell>
          <cell r="C850">
            <v>0.86285714285714288</v>
          </cell>
          <cell r="D850">
            <v>0.13714285714285715</v>
          </cell>
          <cell r="E850">
            <v>0</v>
          </cell>
          <cell r="F850">
            <v>15</v>
          </cell>
          <cell r="G850" t="str">
            <v>PR</v>
          </cell>
          <cell r="J850" t="str">
            <v>12 Dinas LH</v>
          </cell>
          <cell r="K850" t="str">
            <v>Program Peningkatan Pengembangan Sistem Pelaporan Capaian Kinerja dan Keuangan</v>
          </cell>
          <cell r="L850">
            <v>30200000</v>
          </cell>
          <cell r="M850">
            <v>4800000</v>
          </cell>
          <cell r="N850">
            <v>0</v>
          </cell>
          <cell r="O850">
            <v>35000000</v>
          </cell>
        </row>
        <row r="851">
          <cell r="B851" t="str">
            <v>2.05.06.002</v>
          </cell>
          <cell r="C851">
            <v>0.92</v>
          </cell>
          <cell r="D851">
            <v>0.08</v>
          </cell>
          <cell r="E851">
            <v>0</v>
          </cell>
          <cell r="F851">
            <v>18</v>
          </cell>
          <cell r="G851" t="str">
            <v>KG</v>
          </cell>
          <cell r="H851">
            <v>1</v>
          </cell>
          <cell r="I851">
            <v>1</v>
          </cell>
          <cell r="J851" t="str">
            <v>12 Dinas LH</v>
          </cell>
          <cell r="K851" t="str">
            <v>Penyusunan Pelaporan Keuangan Semesteran</v>
          </cell>
          <cell r="L851">
            <v>4600000</v>
          </cell>
          <cell r="M851">
            <v>400000</v>
          </cell>
          <cell r="N851">
            <v>0</v>
          </cell>
          <cell r="O851">
            <v>5000000</v>
          </cell>
        </row>
        <row r="852">
          <cell r="B852" t="str">
            <v>2.05.06.004</v>
          </cell>
          <cell r="C852">
            <v>0.92</v>
          </cell>
          <cell r="D852">
            <v>0.08</v>
          </cell>
          <cell r="E852">
            <v>0</v>
          </cell>
          <cell r="F852">
            <v>18</v>
          </cell>
          <cell r="G852" t="str">
            <v>KG</v>
          </cell>
          <cell r="H852">
            <v>1</v>
          </cell>
          <cell r="I852">
            <v>1</v>
          </cell>
          <cell r="J852" t="str">
            <v>12 Dinas LH</v>
          </cell>
          <cell r="K852" t="str">
            <v>Penyusunan Pelaporan Keuangan Akhir Tahun</v>
          </cell>
          <cell r="L852">
            <v>4600000</v>
          </cell>
          <cell r="M852">
            <v>400000</v>
          </cell>
          <cell r="N852">
            <v>0</v>
          </cell>
          <cell r="O852">
            <v>5000000</v>
          </cell>
        </row>
        <row r="853">
          <cell r="B853" t="str">
            <v>2.05.06.008</v>
          </cell>
          <cell r="C853">
            <v>0.82035700721610327</v>
          </cell>
          <cell r="D853">
            <v>0.1796429927838967</v>
          </cell>
          <cell r="E853">
            <v>0</v>
          </cell>
          <cell r="F853">
            <v>18</v>
          </cell>
          <cell r="G853" t="str">
            <v>KG</v>
          </cell>
          <cell r="H853">
            <v>1</v>
          </cell>
          <cell r="I853">
            <v>1</v>
          </cell>
          <cell r="J853" t="str">
            <v>12 Dinas LH</v>
          </cell>
          <cell r="K853" t="str">
            <v>Penyusunan Renstra, Renja</v>
          </cell>
          <cell r="L853">
            <v>10800000</v>
          </cell>
          <cell r="M853">
            <v>2365000</v>
          </cell>
          <cell r="N853">
            <v>0</v>
          </cell>
          <cell r="O853">
            <v>13165000</v>
          </cell>
        </row>
        <row r="854">
          <cell r="B854" t="str">
            <v>2.05.06.009</v>
          </cell>
          <cell r="C854">
            <v>0.96</v>
          </cell>
          <cell r="D854">
            <v>0.04</v>
          </cell>
          <cell r="E854">
            <v>0</v>
          </cell>
          <cell r="F854">
            <v>18</v>
          </cell>
          <cell r="G854" t="str">
            <v>KG</v>
          </cell>
          <cell r="H854">
            <v>1</v>
          </cell>
          <cell r="I854">
            <v>1</v>
          </cell>
          <cell r="J854" t="str">
            <v>12 Dinas LH</v>
          </cell>
          <cell r="K854" t="str">
            <v>Penyusunan Dokumen Anggaran</v>
          </cell>
          <cell r="L854">
            <v>4800000</v>
          </cell>
          <cell r="M854">
            <v>200000</v>
          </cell>
          <cell r="N854">
            <v>0</v>
          </cell>
          <cell r="O854">
            <v>5000000</v>
          </cell>
        </row>
        <row r="855">
          <cell r="B855" t="str">
            <v>2.05.06.011</v>
          </cell>
          <cell r="C855">
            <v>0.79005120702267739</v>
          </cell>
          <cell r="D855">
            <v>0.20994879297732261</v>
          </cell>
          <cell r="E855">
            <v>0</v>
          </cell>
          <cell r="F855">
            <v>18</v>
          </cell>
          <cell r="G855" t="str">
            <v>KG</v>
          </cell>
          <cell r="H855">
            <v>1</v>
          </cell>
          <cell r="I855">
            <v>1</v>
          </cell>
          <cell r="J855" t="str">
            <v>12 Dinas LH</v>
          </cell>
          <cell r="K855" t="str">
            <v>Penyusunan Laporan Akuntabilitas Kinerja Instansi Pemerintah (LAKIP)</v>
          </cell>
          <cell r="L855">
            <v>5400000</v>
          </cell>
          <cell r="M855">
            <v>1435000</v>
          </cell>
          <cell r="N855">
            <v>0</v>
          </cell>
          <cell r="O855">
            <v>6835000</v>
          </cell>
        </row>
        <row r="856">
          <cell r="B856" t="str">
            <v>2.05.1500</v>
          </cell>
          <cell r="C856">
            <v>9.517619420516836E-2</v>
          </cell>
          <cell r="D856">
            <v>0.6592482380579483</v>
          </cell>
          <cell r="E856">
            <v>0.24557556773688333</v>
          </cell>
          <cell r="F856">
            <v>15</v>
          </cell>
          <cell r="G856" t="str">
            <v>PR</v>
          </cell>
          <cell r="J856" t="str">
            <v>12 Dinas LH</v>
          </cell>
          <cell r="K856" t="str">
            <v>Program Pengembangan Kinerja Pengelolaan Persampahan</v>
          </cell>
          <cell r="L856">
            <v>303850000</v>
          </cell>
          <cell r="M856">
            <v>2104650000</v>
          </cell>
          <cell r="N856">
            <v>784000000</v>
          </cell>
          <cell r="O856">
            <v>3192500000</v>
          </cell>
        </row>
        <row r="857">
          <cell r="B857" t="str">
            <v>2.05.15.011</v>
          </cell>
          <cell r="C857">
            <v>0.1925</v>
          </cell>
          <cell r="D857">
            <v>0.8075</v>
          </cell>
          <cell r="E857">
            <v>0</v>
          </cell>
          <cell r="F857">
            <v>18</v>
          </cell>
          <cell r="G857" t="str">
            <v>KG</v>
          </cell>
          <cell r="J857" t="str">
            <v>12 Dinas LH</v>
          </cell>
          <cell r="K857" t="str">
            <v>Peningkatan Peran Serta Masyarakat Dalam Pengelolaan Persampahan</v>
          </cell>
          <cell r="L857">
            <v>3850000</v>
          </cell>
          <cell r="M857">
            <v>16150000</v>
          </cell>
          <cell r="N857">
            <v>0</v>
          </cell>
          <cell r="O857">
            <v>20000000</v>
          </cell>
        </row>
        <row r="858">
          <cell r="B858" t="str">
            <v>2.05.15.012</v>
          </cell>
          <cell r="C858">
            <v>0</v>
          </cell>
          <cell r="D858">
            <v>1</v>
          </cell>
          <cell r="E858">
            <v>0</v>
          </cell>
          <cell r="F858">
            <v>18</v>
          </cell>
          <cell r="G858" t="str">
            <v>KG</v>
          </cell>
          <cell r="J858" t="str">
            <v>12 Dinas LH</v>
          </cell>
          <cell r="K858" t="str">
            <v>Pemeliharaan K3 (Pengelolaan dan Penanganan  Persampahan)</v>
          </cell>
          <cell r="L858">
            <v>0</v>
          </cell>
          <cell r="M858">
            <v>1000000000</v>
          </cell>
          <cell r="N858">
            <v>0</v>
          </cell>
          <cell r="O858">
            <v>1000000000</v>
          </cell>
        </row>
        <row r="859">
          <cell r="B859" t="str">
            <v>2.05.15.013</v>
          </cell>
          <cell r="C859">
            <v>0.14833127317676142</v>
          </cell>
          <cell r="D859">
            <v>0.46402966625463538</v>
          </cell>
          <cell r="E859">
            <v>0.3876390605686032</v>
          </cell>
          <cell r="F859">
            <v>18</v>
          </cell>
          <cell r="G859" t="str">
            <v>KG</v>
          </cell>
          <cell r="J859" t="str">
            <v>12 Dinas LH</v>
          </cell>
          <cell r="K859" t="str">
            <v>Pengembangan / peningkatan K3 (Peningkatan Pelayanan Kebersihan dan Persampahan)</v>
          </cell>
          <cell r="L859">
            <v>300000000</v>
          </cell>
          <cell r="M859">
            <v>938500000</v>
          </cell>
          <cell r="N859">
            <v>784000000</v>
          </cell>
          <cell r="O859">
            <v>2022500000</v>
          </cell>
        </row>
        <row r="860">
          <cell r="B860" t="str">
            <v>2.05.15.015</v>
          </cell>
          <cell r="C860">
            <v>0</v>
          </cell>
          <cell r="D860">
            <v>1</v>
          </cell>
          <cell r="E860">
            <v>0</v>
          </cell>
          <cell r="F860">
            <v>18</v>
          </cell>
          <cell r="G860" t="str">
            <v>KG</v>
          </cell>
          <cell r="J860" t="str">
            <v>12 Dinas LH</v>
          </cell>
          <cell r="K860" t="str">
            <v>BOP Kebersihan</v>
          </cell>
          <cell r="L860">
            <v>0</v>
          </cell>
          <cell r="M860">
            <v>150000000</v>
          </cell>
          <cell r="N860">
            <v>0</v>
          </cell>
          <cell r="O860">
            <v>150000000</v>
          </cell>
        </row>
        <row r="861">
          <cell r="B861" t="str">
            <v>2.05.1600</v>
          </cell>
          <cell r="C861">
            <v>0.53754651162790701</v>
          </cell>
          <cell r="D861">
            <v>0.38338372093023254</v>
          </cell>
          <cell r="E861">
            <v>7.9069767441860464E-2</v>
          </cell>
          <cell r="F861">
            <v>15</v>
          </cell>
          <cell r="G861" t="str">
            <v>PR</v>
          </cell>
          <cell r="J861" t="str">
            <v>12 Dinas LH</v>
          </cell>
          <cell r="K861" t="str">
            <v>Program Pengendalian Pencemaran dan Perusakan Lingkungan Hidup</v>
          </cell>
          <cell r="L861">
            <v>231145000</v>
          </cell>
          <cell r="M861">
            <v>164855000</v>
          </cell>
          <cell r="N861">
            <v>34000000</v>
          </cell>
          <cell r="O861">
            <v>430000000</v>
          </cell>
        </row>
        <row r="862">
          <cell r="B862" t="str">
            <v>2.05.16.001</v>
          </cell>
          <cell r="C862">
            <v>0.56100000000000005</v>
          </cell>
          <cell r="D862">
            <v>0.19900000000000001</v>
          </cell>
          <cell r="E862">
            <v>0.24</v>
          </cell>
          <cell r="F862">
            <v>18</v>
          </cell>
          <cell r="G862" t="str">
            <v>KG</v>
          </cell>
          <cell r="J862" t="str">
            <v>12 Dinas LH</v>
          </cell>
          <cell r="K862" t="str">
            <v>Koordinasi Penilaian Kota Sehat/Adipura</v>
          </cell>
          <cell r="L862">
            <v>56100000</v>
          </cell>
          <cell r="M862">
            <v>19900000</v>
          </cell>
          <cell r="N862">
            <v>24000000</v>
          </cell>
          <cell r="O862">
            <v>100000000</v>
          </cell>
        </row>
        <row r="863">
          <cell r="B863" t="str">
            <v>2.05.16.004</v>
          </cell>
          <cell r="C863">
            <v>0.73636363636363633</v>
          </cell>
          <cell r="D863">
            <v>0.26363636363636361</v>
          </cell>
          <cell r="E863">
            <v>0</v>
          </cell>
          <cell r="F863">
            <v>18</v>
          </cell>
          <cell r="G863" t="str">
            <v>KG</v>
          </cell>
          <cell r="J863" t="str">
            <v>12 Dinas LH</v>
          </cell>
          <cell r="K863" t="str">
            <v>Pengawasan Pelaksanaan Kebijakan Bidang Lingkungan Hidup</v>
          </cell>
          <cell r="L863">
            <v>48600000</v>
          </cell>
          <cell r="M863">
            <v>17400000</v>
          </cell>
          <cell r="N863">
            <v>0</v>
          </cell>
          <cell r="O863">
            <v>66000000</v>
          </cell>
        </row>
        <row r="864">
          <cell r="B864" t="str">
            <v>2.05.16.009</v>
          </cell>
          <cell r="C864">
            <v>0.84</v>
          </cell>
          <cell r="D864">
            <v>0.16</v>
          </cell>
          <cell r="E864">
            <v>0</v>
          </cell>
          <cell r="F864">
            <v>18</v>
          </cell>
          <cell r="G864" t="str">
            <v>KG</v>
          </cell>
          <cell r="J864" t="str">
            <v>12 Dinas LH</v>
          </cell>
          <cell r="K864" t="str">
            <v>Peningkatan Peringkat Kinerja Perusahaan (Proper)</v>
          </cell>
          <cell r="L864">
            <v>25200000</v>
          </cell>
          <cell r="M864">
            <v>4800000</v>
          </cell>
          <cell r="N864">
            <v>0</v>
          </cell>
          <cell r="O864">
            <v>30000000</v>
          </cell>
        </row>
        <row r="865">
          <cell r="B865" t="str">
            <v>2.05.16.012</v>
          </cell>
          <cell r="C865">
            <v>0.28000000000000003</v>
          </cell>
          <cell r="D865">
            <v>0.72</v>
          </cell>
          <cell r="E865">
            <v>0</v>
          </cell>
          <cell r="F865">
            <v>18</v>
          </cell>
          <cell r="G865" t="str">
            <v>KG</v>
          </cell>
          <cell r="J865" t="str">
            <v>12 Dinas LH</v>
          </cell>
          <cell r="K865" t="str">
            <v>Penyusunan Kebijakan Pengendalian Pencemaran dan Perusakan Lingkungan Hidup</v>
          </cell>
          <cell r="L865">
            <v>2800000</v>
          </cell>
          <cell r="M865">
            <v>7200000</v>
          </cell>
          <cell r="N865">
            <v>0</v>
          </cell>
          <cell r="O865">
            <v>10000000</v>
          </cell>
        </row>
        <row r="866">
          <cell r="B866" t="str">
            <v>2.05.16.016</v>
          </cell>
          <cell r="C866">
            <v>0.68046874999999996</v>
          </cell>
          <cell r="D866">
            <v>0.31953124999999999</v>
          </cell>
          <cell r="E866">
            <v>0</v>
          </cell>
          <cell r="F866">
            <v>18</v>
          </cell>
          <cell r="G866" t="str">
            <v>KG</v>
          </cell>
          <cell r="J866" t="str">
            <v>12 Dinas LH</v>
          </cell>
          <cell r="K866" t="str">
            <v>Pemantauan UKL - UPL dan AMDAL</v>
          </cell>
          <cell r="L866">
            <v>43550000</v>
          </cell>
          <cell r="M866">
            <v>20450000</v>
          </cell>
          <cell r="N866">
            <v>0</v>
          </cell>
          <cell r="O866">
            <v>64000000</v>
          </cell>
        </row>
        <row r="867">
          <cell r="B867" t="str">
            <v>2.05.16.017</v>
          </cell>
          <cell r="C867">
            <v>0.1225</v>
          </cell>
          <cell r="D867">
            <v>0.87749999999999995</v>
          </cell>
          <cell r="E867">
            <v>0</v>
          </cell>
          <cell r="F867">
            <v>18</v>
          </cell>
          <cell r="G867" t="str">
            <v>KG</v>
          </cell>
          <cell r="J867" t="str">
            <v>12 Dinas LH</v>
          </cell>
          <cell r="K867" t="str">
            <v>Peningkatan kinerja aparat dan peran serta masyarakat dalam pengendalian lingkungan hidup</v>
          </cell>
          <cell r="L867">
            <v>2450000</v>
          </cell>
          <cell r="M867">
            <v>17550000</v>
          </cell>
          <cell r="N867">
            <v>0</v>
          </cell>
          <cell r="O867">
            <v>20000000</v>
          </cell>
        </row>
        <row r="868">
          <cell r="B868" t="str">
            <v>2.05.16.020</v>
          </cell>
          <cell r="C868">
            <v>0.15333333333333332</v>
          </cell>
          <cell r="D868">
            <v>0.84666666666666668</v>
          </cell>
          <cell r="E868">
            <v>0</v>
          </cell>
          <cell r="F868">
            <v>18</v>
          </cell>
          <cell r="G868" t="str">
            <v>KG</v>
          </cell>
          <cell r="J868" t="str">
            <v>12 Dinas LH</v>
          </cell>
          <cell r="K868" t="str">
            <v>Koordinasi Adiwiyata</v>
          </cell>
          <cell r="L868">
            <v>2300000</v>
          </cell>
          <cell r="M868">
            <v>12700000</v>
          </cell>
          <cell r="N868">
            <v>0</v>
          </cell>
          <cell r="O868">
            <v>15000000</v>
          </cell>
        </row>
        <row r="869">
          <cell r="B869" t="str">
            <v>2.05.16.021</v>
          </cell>
          <cell r="C869">
            <v>0.70079999999999998</v>
          </cell>
          <cell r="D869">
            <v>0.29920000000000002</v>
          </cell>
          <cell r="E869">
            <v>0</v>
          </cell>
          <cell r="F869">
            <v>18</v>
          </cell>
          <cell r="G869" t="str">
            <v>KG</v>
          </cell>
          <cell r="J869" t="str">
            <v>12 Dinas LH</v>
          </cell>
          <cell r="K869" t="str">
            <v>Sosialisasi Mitigasi Bencana Lingkungan di Kawasan Pesisir dan Penambangan</v>
          </cell>
          <cell r="L869">
            <v>17520000</v>
          </cell>
          <cell r="M869">
            <v>7480000</v>
          </cell>
          <cell r="N869">
            <v>0</v>
          </cell>
          <cell r="O869">
            <v>25000000</v>
          </cell>
        </row>
        <row r="870">
          <cell r="B870" t="str">
            <v>2.05.16.027</v>
          </cell>
          <cell r="C870">
            <v>0.32624999999999998</v>
          </cell>
          <cell r="D870">
            <v>0.57374999999999998</v>
          </cell>
          <cell r="E870">
            <v>0.1</v>
          </cell>
          <cell r="F870">
            <v>18</v>
          </cell>
          <cell r="G870" t="str">
            <v>KG</v>
          </cell>
          <cell r="J870" t="str">
            <v>12 Dinas LH</v>
          </cell>
          <cell r="K870" t="str">
            <v>Pemantauan Kualitas Lingkungan</v>
          </cell>
          <cell r="L870">
            <v>32625000</v>
          </cell>
          <cell r="M870">
            <v>57375000</v>
          </cell>
          <cell r="N870">
            <v>10000000</v>
          </cell>
          <cell r="O870">
            <v>100000000</v>
          </cell>
        </row>
        <row r="871">
          <cell r="B871" t="str">
            <v>2.05.1700</v>
          </cell>
          <cell r="C871">
            <v>0.26644736842105265</v>
          </cell>
          <cell r="D871">
            <v>0.71118421052631575</v>
          </cell>
          <cell r="E871">
            <v>2.2368421052631579E-2</v>
          </cell>
          <cell r="F871">
            <v>15</v>
          </cell>
          <cell r="G871" t="str">
            <v>PR</v>
          </cell>
          <cell r="J871" t="str">
            <v>12 Dinas LH</v>
          </cell>
          <cell r="K871" t="str">
            <v>Program Perlindungan dan Konservasi Sumber Daya Alam</v>
          </cell>
          <cell r="L871">
            <v>101250000</v>
          </cell>
          <cell r="M871">
            <v>270250000</v>
          </cell>
          <cell r="N871">
            <v>8500000</v>
          </cell>
          <cell r="O871">
            <v>380000000</v>
          </cell>
        </row>
        <row r="872">
          <cell r="B872" t="str">
            <v>2.05.17.008</v>
          </cell>
          <cell r="C872">
            <v>0.32800000000000001</v>
          </cell>
          <cell r="D872">
            <v>0.33200000000000002</v>
          </cell>
          <cell r="E872">
            <v>0.34</v>
          </cell>
          <cell r="F872">
            <v>18</v>
          </cell>
          <cell r="G872" t="str">
            <v>KG</v>
          </cell>
          <cell r="J872" t="str">
            <v>12 Dinas LH</v>
          </cell>
          <cell r="K872" t="str">
            <v>Pengendalian dan Pengawasan Pemanfaatan SDA</v>
          </cell>
          <cell r="L872">
            <v>8200000</v>
          </cell>
          <cell r="M872">
            <v>8300000</v>
          </cell>
          <cell r="N872">
            <v>8500000</v>
          </cell>
          <cell r="O872">
            <v>25000000</v>
          </cell>
        </row>
        <row r="873">
          <cell r="B873" t="str">
            <v>2.05.17.010</v>
          </cell>
          <cell r="C873">
            <v>0.48799999999999999</v>
          </cell>
          <cell r="D873">
            <v>0.51200000000000001</v>
          </cell>
          <cell r="E873">
            <v>0</v>
          </cell>
          <cell r="F873">
            <v>18</v>
          </cell>
          <cell r="G873" t="str">
            <v>KG</v>
          </cell>
          <cell r="J873" t="str">
            <v>12 Dinas LH</v>
          </cell>
          <cell r="K873" t="str">
            <v>Pengelolaan Keanekaragaman Hayati dan Ekosistem</v>
          </cell>
          <cell r="L873">
            <v>24400000</v>
          </cell>
          <cell r="M873">
            <v>25600000</v>
          </cell>
          <cell r="N873">
            <v>0</v>
          </cell>
          <cell r="O873">
            <v>50000000</v>
          </cell>
        </row>
        <row r="874">
          <cell r="B874" t="str">
            <v>2.05.17.014</v>
          </cell>
          <cell r="C874">
            <v>0.14354166666666668</v>
          </cell>
          <cell r="D874">
            <v>0.85645833333333332</v>
          </cell>
          <cell r="E874">
            <v>0</v>
          </cell>
          <cell r="F874">
            <v>18</v>
          </cell>
          <cell r="G874" t="str">
            <v>KG</v>
          </cell>
          <cell r="J874" t="str">
            <v>12 Dinas LH</v>
          </cell>
          <cell r="K874" t="str">
            <v>Peningkatan Peran Serta Masyarakat Dalam Perlindungan dan Konservasi SDA</v>
          </cell>
          <cell r="L874">
            <v>34450000</v>
          </cell>
          <cell r="M874">
            <v>205550000</v>
          </cell>
          <cell r="N874">
            <v>0</v>
          </cell>
          <cell r="O874">
            <v>240000000</v>
          </cell>
        </row>
        <row r="875">
          <cell r="B875" t="str">
            <v>2.05.17.021</v>
          </cell>
          <cell r="C875">
            <v>0.46800000000000003</v>
          </cell>
          <cell r="D875">
            <v>0.53200000000000003</v>
          </cell>
          <cell r="E875">
            <v>0</v>
          </cell>
          <cell r="F875">
            <v>18</v>
          </cell>
          <cell r="G875" t="str">
            <v>KG</v>
          </cell>
          <cell r="J875" t="str">
            <v>12 Dinas LH</v>
          </cell>
          <cell r="K875" t="str">
            <v>Koordinasi Kalpataru</v>
          </cell>
          <cell r="L875">
            <v>11700000</v>
          </cell>
          <cell r="M875">
            <v>13300000</v>
          </cell>
          <cell r="N875">
            <v>0</v>
          </cell>
          <cell r="O875">
            <v>25000000</v>
          </cell>
        </row>
        <row r="876">
          <cell r="B876" t="str">
            <v>2.05.17.022</v>
          </cell>
          <cell r="C876">
            <v>0.5625</v>
          </cell>
          <cell r="D876">
            <v>0.4375</v>
          </cell>
          <cell r="E876">
            <v>0</v>
          </cell>
          <cell r="F876">
            <v>18</v>
          </cell>
          <cell r="G876" t="str">
            <v>KG</v>
          </cell>
          <cell r="J876" t="str">
            <v>12 Dinas LH</v>
          </cell>
          <cell r="K876" t="str">
            <v>Koordinasi Indonesia Hijau</v>
          </cell>
          <cell r="L876">
            <v>22500000</v>
          </cell>
          <cell r="M876">
            <v>17500000</v>
          </cell>
          <cell r="N876">
            <v>0</v>
          </cell>
          <cell r="O876">
            <v>40000000</v>
          </cell>
        </row>
        <row r="877">
          <cell r="B877" t="str">
            <v>2.05.1900</v>
          </cell>
          <cell r="C877">
            <v>0.53749999999999998</v>
          </cell>
          <cell r="D877">
            <v>0.46250000000000002</v>
          </cell>
          <cell r="E877">
            <v>0</v>
          </cell>
          <cell r="F877">
            <v>15</v>
          </cell>
          <cell r="G877" t="str">
            <v>PR</v>
          </cell>
          <cell r="J877" t="str">
            <v>12 Dinas LH</v>
          </cell>
          <cell r="K877" t="str">
            <v>Program Peningkatan Kualitas dan Akses Informasi Sumber Daya Alam dan Lingkungan Hidup</v>
          </cell>
          <cell r="L877">
            <v>30100000</v>
          </cell>
          <cell r="M877">
            <v>25900000</v>
          </cell>
          <cell r="N877">
            <v>0</v>
          </cell>
          <cell r="O877">
            <v>56000000</v>
          </cell>
        </row>
        <row r="878">
          <cell r="B878" t="str">
            <v>2.05.19.002</v>
          </cell>
          <cell r="C878">
            <v>0.51</v>
          </cell>
          <cell r="D878">
            <v>0.49</v>
          </cell>
          <cell r="E878">
            <v>0</v>
          </cell>
          <cell r="F878">
            <v>18</v>
          </cell>
          <cell r="G878" t="str">
            <v>KG</v>
          </cell>
          <cell r="J878" t="str">
            <v>12 Dinas LH</v>
          </cell>
          <cell r="K878" t="str">
            <v>Pengembangan Data dan Informasi Lingkungan</v>
          </cell>
          <cell r="L878">
            <v>25500000</v>
          </cell>
          <cell r="M878">
            <v>24500000</v>
          </cell>
          <cell r="N878">
            <v>0</v>
          </cell>
          <cell r="O878">
            <v>50000000</v>
          </cell>
        </row>
        <row r="879">
          <cell r="B879" t="str">
            <v>2.05.19.005</v>
          </cell>
          <cell r="C879">
            <v>0.76666666666666672</v>
          </cell>
          <cell r="D879">
            <v>0.23333333333333334</v>
          </cell>
          <cell r="E879">
            <v>0</v>
          </cell>
          <cell r="F879">
            <v>18</v>
          </cell>
          <cell r="G879" t="str">
            <v>KG</v>
          </cell>
          <cell r="J879" t="str">
            <v>12 Dinas LH</v>
          </cell>
          <cell r="K879" t="str">
            <v>Monitoring, Evaluasi dan Pelaporan</v>
          </cell>
          <cell r="L879">
            <v>4600000</v>
          </cell>
          <cell r="M879">
            <v>1400000</v>
          </cell>
          <cell r="N879">
            <v>0</v>
          </cell>
          <cell r="O879">
            <v>6000000</v>
          </cell>
        </row>
        <row r="880">
          <cell r="B880" t="str">
            <v>2.05.2000</v>
          </cell>
          <cell r="C880">
            <v>0.22750000000000001</v>
          </cell>
          <cell r="D880">
            <v>0.77249999999999996</v>
          </cell>
          <cell r="E880">
            <v>0</v>
          </cell>
          <cell r="F880">
            <v>15</v>
          </cell>
          <cell r="G880" t="str">
            <v>PR</v>
          </cell>
          <cell r="J880" t="str">
            <v>12 Dinas LH</v>
          </cell>
          <cell r="K880" t="str">
            <v>Program Peningkatan Pengendalian Polusi</v>
          </cell>
          <cell r="L880">
            <v>9100000</v>
          </cell>
          <cell r="M880">
            <v>30900000</v>
          </cell>
          <cell r="N880">
            <v>0</v>
          </cell>
          <cell r="O880">
            <v>40000000</v>
          </cell>
        </row>
        <row r="881">
          <cell r="B881" t="str">
            <v>2.05.20.005</v>
          </cell>
          <cell r="C881">
            <v>0.22750000000000001</v>
          </cell>
          <cell r="D881">
            <v>0.77249999999999996</v>
          </cell>
          <cell r="E881">
            <v>0</v>
          </cell>
          <cell r="F881">
            <v>18</v>
          </cell>
          <cell r="G881" t="str">
            <v>KG</v>
          </cell>
          <cell r="J881" t="str">
            <v>12 Dinas LH</v>
          </cell>
          <cell r="K881" t="str">
            <v>Penyuluhan dan Pengendalian Polusi dan Pencemaran</v>
          </cell>
          <cell r="L881">
            <v>9100000</v>
          </cell>
          <cell r="M881">
            <v>30900000</v>
          </cell>
          <cell r="N881">
            <v>0</v>
          </cell>
          <cell r="O881">
            <v>40000000</v>
          </cell>
        </row>
        <row r="882">
          <cell r="B882" t="str">
            <v>2.05.2300</v>
          </cell>
          <cell r="C882">
            <v>0.33500000000000002</v>
          </cell>
          <cell r="D882">
            <v>0.66500000000000004</v>
          </cell>
          <cell r="E882">
            <v>0</v>
          </cell>
          <cell r="F882">
            <v>15</v>
          </cell>
          <cell r="G882" t="str">
            <v>PR</v>
          </cell>
          <cell r="J882" t="str">
            <v>12 Dinas LH</v>
          </cell>
          <cell r="K882" t="str">
            <v>Program Pengelolaan dan Rehabilitasi Ekosistem Pesisir dan Laut</v>
          </cell>
          <cell r="L882">
            <v>16750000</v>
          </cell>
          <cell r="M882">
            <v>33250000</v>
          </cell>
          <cell r="N882">
            <v>0</v>
          </cell>
          <cell r="O882">
            <v>50000000</v>
          </cell>
        </row>
        <row r="883">
          <cell r="B883" t="str">
            <v>2.05.23.002</v>
          </cell>
          <cell r="C883">
            <v>0.33500000000000002</v>
          </cell>
          <cell r="D883">
            <v>0.66500000000000004</v>
          </cell>
          <cell r="E883">
            <v>0</v>
          </cell>
          <cell r="F883">
            <v>18</v>
          </cell>
          <cell r="G883" t="str">
            <v>KG</v>
          </cell>
          <cell r="J883" t="str">
            <v>12 Dinas LH</v>
          </cell>
          <cell r="K883" t="str">
            <v>Pengembangan Sistem Manajemen Pengelolaan Pesisir Laut</v>
          </cell>
          <cell r="L883">
            <v>16750000</v>
          </cell>
          <cell r="M883">
            <v>33250000</v>
          </cell>
          <cell r="N883">
            <v>0</v>
          </cell>
          <cell r="O883">
            <v>50000000</v>
          </cell>
        </row>
        <row r="884">
          <cell r="B884" t="str">
            <v>2.05.2400</v>
          </cell>
          <cell r="C884">
            <v>0.57517703349282301</v>
          </cell>
          <cell r="D884">
            <v>0.39994258373205743</v>
          </cell>
          <cell r="E884">
            <v>2.4880382775119617E-2</v>
          </cell>
          <cell r="F884">
            <v>15</v>
          </cell>
          <cell r="G884" t="str">
            <v>PR</v>
          </cell>
          <cell r="J884" t="str">
            <v>12 Dinas LH</v>
          </cell>
          <cell r="K884" t="str">
            <v>Program Pengelolaan Ruang Terbuka Hijau (RTH)</v>
          </cell>
          <cell r="L884">
            <v>601060000</v>
          </cell>
          <cell r="M884">
            <v>417940000</v>
          </cell>
          <cell r="N884">
            <v>26000000</v>
          </cell>
          <cell r="O884">
            <v>1045000000</v>
          </cell>
        </row>
        <row r="885">
          <cell r="B885" t="str">
            <v>2.05.24.005</v>
          </cell>
          <cell r="C885">
            <v>0.71514666666666671</v>
          </cell>
          <cell r="D885">
            <v>0.28485333333333335</v>
          </cell>
          <cell r="E885">
            <v>0</v>
          </cell>
          <cell r="F885">
            <v>18</v>
          </cell>
          <cell r="G885" t="str">
            <v>KG</v>
          </cell>
          <cell r="J885" t="str">
            <v>12 Dinas LH</v>
          </cell>
          <cell r="K885" t="str">
            <v>Penataan RTH</v>
          </cell>
          <cell r="L885">
            <v>536360000</v>
          </cell>
          <cell r="M885">
            <v>213640000</v>
          </cell>
          <cell r="N885">
            <v>0</v>
          </cell>
          <cell r="O885">
            <v>750000000</v>
          </cell>
        </row>
        <row r="886">
          <cell r="B886" t="str">
            <v>2.05.24.006</v>
          </cell>
          <cell r="C886">
            <v>0.2193220338983051</v>
          </cell>
          <cell r="D886">
            <v>0.69254237288135589</v>
          </cell>
          <cell r="E886">
            <v>8.8135593220338981E-2</v>
          </cell>
          <cell r="F886">
            <v>18</v>
          </cell>
          <cell r="G886" t="str">
            <v>KG</v>
          </cell>
          <cell r="J886" t="str">
            <v>12 Dinas LH</v>
          </cell>
          <cell r="K886" t="str">
            <v>Pemeliharaan RTH</v>
          </cell>
          <cell r="L886">
            <v>64700000</v>
          </cell>
          <cell r="M886">
            <v>204300000</v>
          </cell>
          <cell r="N886">
            <v>26000000</v>
          </cell>
          <cell r="O886">
            <v>295000000</v>
          </cell>
        </row>
        <row r="887">
          <cell r="B887" t="str">
            <v>2.0600</v>
          </cell>
          <cell r="C887">
            <v>0.32661709581826004</v>
          </cell>
          <cell r="D887">
            <v>0.59862993487214533</v>
          </cell>
          <cell r="E887">
            <v>7.475296930959463E-2</v>
          </cell>
          <cell r="F887">
            <v>4</v>
          </cell>
          <cell r="J887" t="str">
            <v>12 Dinas LH</v>
          </cell>
          <cell r="K887" t="str">
            <v>Administrasi Kependudukan dan Capil</v>
          </cell>
          <cell r="L887">
            <v>469305000</v>
          </cell>
          <cell r="M887">
            <v>860151000</v>
          </cell>
          <cell r="N887">
            <v>107410000</v>
          </cell>
          <cell r="O887">
            <v>1436866000</v>
          </cell>
        </row>
        <row r="888">
          <cell r="B888" t="str">
            <v>2.06.00</v>
          </cell>
          <cell r="C888">
            <v>0.32661709581826004</v>
          </cell>
          <cell r="D888">
            <v>0.59862993487214533</v>
          </cell>
          <cell r="E888">
            <v>7.475296930959463E-2</v>
          </cell>
          <cell r="F888">
            <v>12</v>
          </cell>
          <cell r="G888" t="str">
            <v>OPD</v>
          </cell>
          <cell r="J888" t="str">
            <v>13 Dindukcapil</v>
          </cell>
          <cell r="K888" t="str">
            <v>DINAS KEPENDUDUKAN DAN PENCATATAN SIPIL</v>
          </cell>
          <cell r="L888">
            <v>469305000</v>
          </cell>
          <cell r="M888">
            <v>860151000</v>
          </cell>
          <cell r="N888">
            <v>107410000</v>
          </cell>
          <cell r="O888">
            <v>1436866000</v>
          </cell>
        </row>
        <row r="889">
          <cell r="B889" t="str">
            <v>2.06.0100</v>
          </cell>
          <cell r="C889">
            <v>0.51789325595709135</v>
          </cell>
          <cell r="D889">
            <v>0.48210674404290865</v>
          </cell>
          <cell r="E889">
            <v>0</v>
          </cell>
          <cell r="F889">
            <v>15</v>
          </cell>
          <cell r="G889" t="str">
            <v>PR</v>
          </cell>
          <cell r="J889" t="str">
            <v>13 Dindukcapil</v>
          </cell>
          <cell r="K889" t="str">
            <v>Program Pelayanan Administrasi Perkantoran</v>
          </cell>
          <cell r="L889">
            <v>223820000</v>
          </cell>
          <cell r="M889">
            <v>208354000</v>
          </cell>
          <cell r="N889">
            <v>0</v>
          </cell>
          <cell r="O889">
            <v>432174000</v>
          </cell>
        </row>
        <row r="890">
          <cell r="B890" t="str">
            <v>2.06.01.001</v>
          </cell>
          <cell r="C890">
            <v>0</v>
          </cell>
          <cell r="D890">
            <v>1</v>
          </cell>
          <cell r="E890">
            <v>0</v>
          </cell>
          <cell r="F890">
            <v>18</v>
          </cell>
          <cell r="G890" t="str">
            <v>KG</v>
          </cell>
          <cell r="H890">
            <v>1</v>
          </cell>
          <cell r="I890">
            <v>1</v>
          </cell>
          <cell r="J890" t="str">
            <v>13 Dindukcapil</v>
          </cell>
          <cell r="K890" t="str">
            <v>Penyediaan Jasa Surat Menyurat</v>
          </cell>
          <cell r="L890">
            <v>0</v>
          </cell>
          <cell r="M890">
            <v>5800000</v>
          </cell>
          <cell r="N890">
            <v>0</v>
          </cell>
          <cell r="O890">
            <v>5800000</v>
          </cell>
        </row>
        <row r="891">
          <cell r="B891" t="str">
            <v>2.06.01.002</v>
          </cell>
          <cell r="C891">
            <v>0</v>
          </cell>
          <cell r="D891">
            <v>1</v>
          </cell>
          <cell r="E891">
            <v>0</v>
          </cell>
          <cell r="F891">
            <v>18</v>
          </cell>
          <cell r="G891" t="str">
            <v>KG</v>
          </cell>
          <cell r="H891">
            <v>1</v>
          </cell>
          <cell r="I891">
            <v>1</v>
          </cell>
          <cell r="J891" t="str">
            <v>13 Dindukcapil</v>
          </cell>
          <cell r="K891" t="str">
            <v>Penyediaan Jasa Komunikasi, Sumber Daya Air dan Listrik</v>
          </cell>
          <cell r="L891">
            <v>0</v>
          </cell>
          <cell r="M891">
            <v>80400000</v>
          </cell>
          <cell r="N891">
            <v>0</v>
          </cell>
          <cell r="O891">
            <v>80400000</v>
          </cell>
        </row>
        <row r="892">
          <cell r="B892" t="str">
            <v>2.06.01.007</v>
          </cell>
          <cell r="C892">
            <v>0.99874843554443049</v>
          </cell>
          <cell r="D892">
            <v>1.2515644555694619E-3</v>
          </cell>
          <cell r="E892">
            <v>0</v>
          </cell>
          <cell r="F892">
            <v>18</v>
          </cell>
          <cell r="G892" t="str">
            <v>KG</v>
          </cell>
          <cell r="H892">
            <v>1</v>
          </cell>
          <cell r="I892">
            <v>1</v>
          </cell>
          <cell r="J892" t="str">
            <v>13 Dindukcapil</v>
          </cell>
          <cell r="K892" t="str">
            <v>Penyediaan Jasa Administrasi Keuangan</v>
          </cell>
          <cell r="L892">
            <v>199500000</v>
          </cell>
          <cell r="M892">
            <v>250000</v>
          </cell>
          <cell r="N892">
            <v>0</v>
          </cell>
          <cell r="O892">
            <v>199750000</v>
          </cell>
        </row>
        <row r="893">
          <cell r="B893" t="str">
            <v>2.06.01.010</v>
          </cell>
          <cell r="C893">
            <v>0</v>
          </cell>
          <cell r="D893">
            <v>1</v>
          </cell>
          <cell r="E893">
            <v>0</v>
          </cell>
          <cell r="F893">
            <v>18</v>
          </cell>
          <cell r="G893" t="str">
            <v>KG</v>
          </cell>
          <cell r="H893">
            <v>1</v>
          </cell>
          <cell r="I893">
            <v>1</v>
          </cell>
          <cell r="J893" t="str">
            <v>13 Dindukcapil</v>
          </cell>
          <cell r="K893" t="str">
            <v>Penyediaan Alat Tulis Kantor</v>
          </cell>
          <cell r="L893">
            <v>0</v>
          </cell>
          <cell r="M893">
            <v>20000000</v>
          </cell>
          <cell r="N893">
            <v>0</v>
          </cell>
          <cell r="O893">
            <v>20000000</v>
          </cell>
        </row>
        <row r="894">
          <cell r="B894" t="str">
            <v>2.06.01.011</v>
          </cell>
          <cell r="C894">
            <v>0</v>
          </cell>
          <cell r="D894">
            <v>1</v>
          </cell>
          <cell r="E894">
            <v>0</v>
          </cell>
          <cell r="F894">
            <v>18</v>
          </cell>
          <cell r="G894" t="str">
            <v>KG</v>
          </cell>
          <cell r="H894">
            <v>1</v>
          </cell>
          <cell r="I894">
            <v>1</v>
          </cell>
          <cell r="J894" t="str">
            <v>13 Dindukcapil</v>
          </cell>
          <cell r="K894" t="str">
            <v>Penyediaan Barang Cetakan dan Penggandaan</v>
          </cell>
          <cell r="L894">
            <v>0</v>
          </cell>
          <cell r="M894">
            <v>15000000</v>
          </cell>
          <cell r="N894">
            <v>0</v>
          </cell>
          <cell r="O894">
            <v>15000000</v>
          </cell>
        </row>
        <row r="895">
          <cell r="B895" t="str">
            <v>2.06.01.012</v>
          </cell>
          <cell r="C895">
            <v>0</v>
          </cell>
          <cell r="D895">
            <v>1</v>
          </cell>
          <cell r="E895">
            <v>0</v>
          </cell>
          <cell r="F895">
            <v>18</v>
          </cell>
          <cell r="G895" t="str">
            <v>KG</v>
          </cell>
          <cell r="H895">
            <v>1</v>
          </cell>
          <cell r="I895">
            <v>1</v>
          </cell>
          <cell r="J895" t="str">
            <v>13 Dindukcapil</v>
          </cell>
          <cell r="K895" t="str">
            <v>Penyediaan Komponen Instalasi Listrik/Penerangan Bangunan Kantor</v>
          </cell>
          <cell r="L895">
            <v>0</v>
          </cell>
          <cell r="M895">
            <v>12384000</v>
          </cell>
          <cell r="N895">
            <v>0</v>
          </cell>
          <cell r="O895">
            <v>12384000</v>
          </cell>
        </row>
        <row r="896">
          <cell r="B896" t="str">
            <v>2.06.01.013</v>
          </cell>
          <cell r="C896">
            <v>0</v>
          </cell>
          <cell r="D896">
            <v>1</v>
          </cell>
          <cell r="E896">
            <v>0</v>
          </cell>
          <cell r="F896">
            <v>18</v>
          </cell>
          <cell r="G896" t="str">
            <v>KG</v>
          </cell>
          <cell r="H896">
            <v>1</v>
          </cell>
          <cell r="I896">
            <v>1</v>
          </cell>
          <cell r="J896" t="str">
            <v>13 Dindukcapil</v>
          </cell>
          <cell r="K896" t="str">
            <v>Penyediaan Peralatan dan Perlengkapan Kantor</v>
          </cell>
          <cell r="L896">
            <v>0</v>
          </cell>
          <cell r="M896">
            <v>8640000</v>
          </cell>
          <cell r="N896">
            <v>0</v>
          </cell>
          <cell r="O896">
            <v>8640000</v>
          </cell>
        </row>
        <row r="897">
          <cell r="B897" t="str">
            <v>2.06.01.014</v>
          </cell>
          <cell r="C897">
            <v>0</v>
          </cell>
          <cell r="D897">
            <v>1</v>
          </cell>
          <cell r="E897">
            <v>0</v>
          </cell>
          <cell r="F897">
            <v>18</v>
          </cell>
          <cell r="G897" t="str">
            <v>KG</v>
          </cell>
          <cell r="H897">
            <v>1</v>
          </cell>
          <cell r="I897">
            <v>1</v>
          </cell>
          <cell r="J897" t="str">
            <v>13 Dindukcapil</v>
          </cell>
          <cell r="K897" t="str">
            <v>Penyediaan Peralatan Rumah Tangga</v>
          </cell>
          <cell r="L897">
            <v>0</v>
          </cell>
          <cell r="M897">
            <v>10000000</v>
          </cell>
          <cell r="N897">
            <v>0</v>
          </cell>
          <cell r="O897">
            <v>10000000</v>
          </cell>
        </row>
        <row r="898">
          <cell r="B898" t="str">
            <v>2.06.01.015</v>
          </cell>
          <cell r="C898">
            <v>0</v>
          </cell>
          <cell r="D898">
            <v>1</v>
          </cell>
          <cell r="E898">
            <v>0</v>
          </cell>
          <cell r="F898">
            <v>18</v>
          </cell>
          <cell r="G898" t="str">
            <v>KG</v>
          </cell>
          <cell r="H898">
            <v>1</v>
          </cell>
          <cell r="I898">
            <v>1</v>
          </cell>
          <cell r="J898" t="str">
            <v>13 Dindukcapil</v>
          </cell>
          <cell r="K898" t="str">
            <v>Penyediaan Bahan Bacaan dan Peraturan Perundang-Undangan</v>
          </cell>
          <cell r="L898">
            <v>0</v>
          </cell>
          <cell r="M898">
            <v>5000000</v>
          </cell>
          <cell r="N898">
            <v>0</v>
          </cell>
          <cell r="O898">
            <v>5000000</v>
          </cell>
        </row>
        <row r="899">
          <cell r="B899" t="str">
            <v>2.06.01.017</v>
          </cell>
          <cell r="C899">
            <v>0</v>
          </cell>
          <cell r="D899">
            <v>1</v>
          </cell>
          <cell r="E899">
            <v>0</v>
          </cell>
          <cell r="F899">
            <v>18</v>
          </cell>
          <cell r="G899" t="str">
            <v>KG</v>
          </cell>
          <cell r="H899">
            <v>1</v>
          </cell>
          <cell r="I899">
            <v>1</v>
          </cell>
          <cell r="J899" t="str">
            <v>13 Dindukcapil</v>
          </cell>
          <cell r="K899" t="str">
            <v>Penyediaan Makanan dan Minuman</v>
          </cell>
          <cell r="L899">
            <v>0</v>
          </cell>
          <cell r="M899">
            <v>20000000</v>
          </cell>
          <cell r="N899">
            <v>0</v>
          </cell>
          <cell r="O899">
            <v>20000000</v>
          </cell>
        </row>
        <row r="900">
          <cell r="B900" t="str">
            <v>2.06.01.018</v>
          </cell>
          <cell r="C900">
            <v>0</v>
          </cell>
          <cell r="D900">
            <v>1</v>
          </cell>
          <cell r="E900">
            <v>0</v>
          </cell>
          <cell r="F900">
            <v>18</v>
          </cell>
          <cell r="G900" t="str">
            <v>KG</v>
          </cell>
          <cell r="H900">
            <v>1</v>
          </cell>
          <cell r="I900">
            <v>1</v>
          </cell>
          <cell r="J900" t="str">
            <v>13 Dindukcapil</v>
          </cell>
          <cell r="K900" t="str">
            <v>Rapat-Rapat Koordinasi dan Konsultasi Ke Luar Daerah</v>
          </cell>
          <cell r="L900">
            <v>0</v>
          </cell>
          <cell r="M900">
            <v>20000000</v>
          </cell>
          <cell r="N900">
            <v>0</v>
          </cell>
          <cell r="O900">
            <v>20000000</v>
          </cell>
        </row>
        <row r="901">
          <cell r="B901" t="str">
            <v>2.06.01.019</v>
          </cell>
          <cell r="C901">
            <v>0.96507936507936509</v>
          </cell>
          <cell r="D901">
            <v>3.4920634920634921E-2</v>
          </cell>
          <cell r="E901">
            <v>0</v>
          </cell>
          <cell r="F901">
            <v>18</v>
          </cell>
          <cell r="G901" t="str">
            <v>KG</v>
          </cell>
          <cell r="H901">
            <v>1</v>
          </cell>
          <cell r="I901">
            <v>1</v>
          </cell>
          <cell r="J901" t="str">
            <v>13 Dindukcapil</v>
          </cell>
          <cell r="K901" t="str">
            <v>Penyediaan Jasa Administrasi Kantor/Kebersihan</v>
          </cell>
          <cell r="L901">
            <v>24320000</v>
          </cell>
          <cell r="M901">
            <v>880000</v>
          </cell>
          <cell r="N901">
            <v>0</v>
          </cell>
          <cell r="O901">
            <v>25200000</v>
          </cell>
        </row>
        <row r="902">
          <cell r="B902" t="str">
            <v>2.06.01.020</v>
          </cell>
          <cell r="C902">
            <v>0</v>
          </cell>
          <cell r="D902">
            <v>1</v>
          </cell>
          <cell r="E902">
            <v>0</v>
          </cell>
          <cell r="F902">
            <v>18</v>
          </cell>
          <cell r="G902" t="str">
            <v>KG</v>
          </cell>
          <cell r="H902">
            <v>1</v>
          </cell>
          <cell r="I902">
            <v>1</v>
          </cell>
          <cell r="J902" t="str">
            <v>13 Dindukcapil</v>
          </cell>
          <cell r="K902" t="str">
            <v>Rapat-rapat koordinasi dan konsultasi dalam daerah</v>
          </cell>
          <cell r="L902">
            <v>0</v>
          </cell>
          <cell r="M902">
            <v>10000000</v>
          </cell>
          <cell r="N902">
            <v>0</v>
          </cell>
          <cell r="O902">
            <v>10000000</v>
          </cell>
        </row>
        <row r="903">
          <cell r="B903" t="str">
            <v>2.06.0200</v>
          </cell>
          <cell r="C903">
            <v>0.11335012594458438</v>
          </cell>
          <cell r="D903">
            <v>0.80447103274559195</v>
          </cell>
          <cell r="E903">
            <v>8.2178841309823683E-2</v>
          </cell>
          <cell r="F903">
            <v>15</v>
          </cell>
          <cell r="G903" t="str">
            <v>PR</v>
          </cell>
          <cell r="J903" t="str">
            <v>13 Dindukcapil</v>
          </cell>
          <cell r="K903" t="str">
            <v>Program Peningkatan Sarana dan Prasarana Aparatur</v>
          </cell>
          <cell r="L903">
            <v>14400000</v>
          </cell>
          <cell r="M903">
            <v>102200000</v>
          </cell>
          <cell r="N903">
            <v>10440000</v>
          </cell>
          <cell r="O903">
            <v>127040000</v>
          </cell>
        </row>
        <row r="904">
          <cell r="B904" t="str">
            <v>2.06.02.007</v>
          </cell>
          <cell r="C904">
            <v>0</v>
          </cell>
          <cell r="D904">
            <v>0</v>
          </cell>
          <cell r="E904">
            <v>1</v>
          </cell>
          <cell r="F904">
            <v>18</v>
          </cell>
          <cell r="G904" t="str">
            <v>KG</v>
          </cell>
          <cell r="H904">
            <v>1</v>
          </cell>
          <cell r="I904">
            <v>1</v>
          </cell>
          <cell r="J904" t="str">
            <v>13 Dindukcapil</v>
          </cell>
          <cell r="K904" t="str">
            <v>Pengadaan Perlengkapan Gedung Kantor</v>
          </cell>
          <cell r="L904">
            <v>0</v>
          </cell>
          <cell r="M904">
            <v>0</v>
          </cell>
          <cell r="N904">
            <v>10440000</v>
          </cell>
          <cell r="O904">
            <v>10440000</v>
          </cell>
        </row>
        <row r="905">
          <cell r="B905" t="str">
            <v>2.06.02.018</v>
          </cell>
          <cell r="C905">
            <v>0.57599999999999996</v>
          </cell>
          <cell r="D905">
            <v>0.42399999999999999</v>
          </cell>
          <cell r="E905">
            <v>0</v>
          </cell>
          <cell r="F905">
            <v>18</v>
          </cell>
          <cell r="G905" t="str">
            <v>KG</v>
          </cell>
          <cell r="H905">
            <v>1</v>
          </cell>
          <cell r="I905">
            <v>1</v>
          </cell>
          <cell r="J905" t="str">
            <v>13 Dindukcapil</v>
          </cell>
          <cell r="K905" t="str">
            <v>Pemeliharaan Rutin/Berkala Gedung Kantor</v>
          </cell>
          <cell r="L905">
            <v>14400000</v>
          </cell>
          <cell r="M905">
            <v>10600000</v>
          </cell>
          <cell r="N905">
            <v>0</v>
          </cell>
          <cell r="O905">
            <v>25000000</v>
          </cell>
        </row>
        <row r="906">
          <cell r="B906" t="str">
            <v>2.06.02.020</v>
          </cell>
          <cell r="C906">
            <v>0</v>
          </cell>
          <cell r="D906">
            <v>1</v>
          </cell>
          <cell r="E906">
            <v>0</v>
          </cell>
          <cell r="F906">
            <v>18</v>
          </cell>
          <cell r="G906" t="str">
            <v>KG</v>
          </cell>
          <cell r="H906">
            <v>1</v>
          </cell>
          <cell r="I906">
            <v>1</v>
          </cell>
          <cell r="J906" t="str">
            <v>13 Dindukcapil</v>
          </cell>
          <cell r="K906" t="str">
            <v>Pemeliharaan Rutin/Berkala Kendaraan Dinas/Operasional</v>
          </cell>
          <cell r="L906">
            <v>0</v>
          </cell>
          <cell r="M906">
            <v>40000000</v>
          </cell>
          <cell r="N906">
            <v>0</v>
          </cell>
          <cell r="O906">
            <v>40000000</v>
          </cell>
        </row>
        <row r="907">
          <cell r="B907" t="str">
            <v>2.06.02.028</v>
          </cell>
          <cell r="C907">
            <v>0</v>
          </cell>
          <cell r="D907">
            <v>1</v>
          </cell>
          <cell r="E907">
            <v>0</v>
          </cell>
          <cell r="F907">
            <v>18</v>
          </cell>
          <cell r="G907" t="str">
            <v>KG</v>
          </cell>
          <cell r="H907">
            <v>1</v>
          </cell>
          <cell r="I907">
            <v>1</v>
          </cell>
          <cell r="J907" t="str">
            <v>13 Dindukcapil</v>
          </cell>
          <cell r="K907" t="str">
            <v>Pemeliharaan rutin/berkala perlengkapan dan peralatan kantor dan rumah tangga</v>
          </cell>
          <cell r="L907">
            <v>0</v>
          </cell>
          <cell r="M907">
            <v>51600000</v>
          </cell>
          <cell r="N907">
            <v>0</v>
          </cell>
          <cell r="O907">
            <v>51600000</v>
          </cell>
        </row>
        <row r="908">
          <cell r="B908" t="str">
            <v>2.06.0600</v>
          </cell>
          <cell r="C908">
            <v>0.83333333333333337</v>
          </cell>
          <cell r="D908">
            <v>0.16666666666666666</v>
          </cell>
          <cell r="E908">
            <v>0</v>
          </cell>
          <cell r="F908">
            <v>15</v>
          </cell>
          <cell r="G908" t="str">
            <v>PR</v>
          </cell>
          <cell r="J908" t="str">
            <v>13 Dindukcapil</v>
          </cell>
          <cell r="K908" t="str">
            <v>Program Peningkatan Pengembangan Sistem Pelaporan Capaian Kinerja dan Keuangan</v>
          </cell>
          <cell r="L908">
            <v>25000000</v>
          </cell>
          <cell r="M908">
            <v>5000000</v>
          </cell>
          <cell r="N908">
            <v>0</v>
          </cell>
          <cell r="O908">
            <v>30000000</v>
          </cell>
        </row>
        <row r="909">
          <cell r="B909" t="str">
            <v>2.06.06.001</v>
          </cell>
          <cell r="C909">
            <v>0.94</v>
          </cell>
          <cell r="D909">
            <v>0.06</v>
          </cell>
          <cell r="E909">
            <v>0</v>
          </cell>
          <cell r="F909">
            <v>18</v>
          </cell>
          <cell r="G909" t="str">
            <v>KG</v>
          </cell>
          <cell r="H909">
            <v>1</v>
          </cell>
          <cell r="I909">
            <v>1</v>
          </cell>
          <cell r="J909" t="str">
            <v>13 Dindukcapil</v>
          </cell>
          <cell r="K909" t="str">
            <v>Penyusunan Laporan Capaian Kinerja dan Ikhtisar Realisasi Kinerja SKPD</v>
          </cell>
          <cell r="L909">
            <v>4700000</v>
          </cell>
          <cell r="M909">
            <v>300000</v>
          </cell>
          <cell r="N909">
            <v>0</v>
          </cell>
          <cell r="O909">
            <v>5000000</v>
          </cell>
        </row>
        <row r="910">
          <cell r="B910" t="str">
            <v>2.06.06.004</v>
          </cell>
          <cell r="C910">
            <v>0.94</v>
          </cell>
          <cell r="D910">
            <v>0.06</v>
          </cell>
          <cell r="E910">
            <v>0</v>
          </cell>
          <cell r="F910">
            <v>18</v>
          </cell>
          <cell r="G910" t="str">
            <v>KG</v>
          </cell>
          <cell r="H910">
            <v>1</v>
          </cell>
          <cell r="I910">
            <v>1</v>
          </cell>
          <cell r="J910" t="str">
            <v>13 Dindukcapil</v>
          </cell>
          <cell r="K910" t="str">
            <v>Penyusunan Pelaporan Keuangan Akhir Tahun</v>
          </cell>
          <cell r="L910">
            <v>4700000</v>
          </cell>
          <cell r="M910">
            <v>300000</v>
          </cell>
          <cell r="N910">
            <v>0</v>
          </cell>
          <cell r="O910">
            <v>5000000</v>
          </cell>
        </row>
        <row r="911">
          <cell r="B911" t="str">
            <v>2.06.06.008</v>
          </cell>
          <cell r="C911">
            <v>0.78</v>
          </cell>
          <cell r="D911">
            <v>0.22</v>
          </cell>
          <cell r="E911">
            <v>0</v>
          </cell>
          <cell r="F911">
            <v>18</v>
          </cell>
          <cell r="G911" t="str">
            <v>KG</v>
          </cell>
          <cell r="H911">
            <v>1</v>
          </cell>
          <cell r="I911">
            <v>1</v>
          </cell>
          <cell r="J911" t="str">
            <v>13 Dindukcapil</v>
          </cell>
          <cell r="K911" t="str">
            <v>Penyusunan Renstra dan Renja</v>
          </cell>
          <cell r="L911">
            <v>15600000</v>
          </cell>
          <cell r="M911">
            <v>4400000</v>
          </cell>
          <cell r="N911">
            <v>0</v>
          </cell>
          <cell r="O911">
            <v>20000000</v>
          </cell>
        </row>
        <row r="912">
          <cell r="B912" t="str">
            <v>2.06.1500</v>
          </cell>
          <cell r="C912">
            <v>0.24312453695620373</v>
          </cell>
          <cell r="D912">
            <v>0.64247710145201098</v>
          </cell>
          <cell r="E912">
            <v>0.11439836159178531</v>
          </cell>
          <cell r="F912">
            <v>15</v>
          </cell>
          <cell r="G912" t="str">
            <v>PR</v>
          </cell>
          <cell r="J912" t="str">
            <v>13 Dindukcapil</v>
          </cell>
          <cell r="K912" t="str">
            <v>Program Penataan Administrasi Kependudukan</v>
          </cell>
          <cell r="L912">
            <v>206085000</v>
          </cell>
          <cell r="M912">
            <v>544597000</v>
          </cell>
          <cell r="N912">
            <v>96970000</v>
          </cell>
          <cell r="O912">
            <v>847652000</v>
          </cell>
        </row>
        <row r="913">
          <cell r="B913" t="str">
            <v>2.06.15.003</v>
          </cell>
          <cell r="C913">
            <v>5.7911065149948295E-2</v>
          </cell>
          <cell r="D913">
            <v>0.94208893485005174</v>
          </cell>
          <cell r="E913">
            <v>0</v>
          </cell>
          <cell r="F913">
            <v>18</v>
          </cell>
          <cell r="G913" t="str">
            <v>KG</v>
          </cell>
          <cell r="J913" t="str">
            <v>13 Dindukcapil</v>
          </cell>
          <cell r="K913" t="str">
            <v>Implementasi Sistem Administrasi Kependudukan (Membangun, Updating dan Pemeliharaan)</v>
          </cell>
          <cell r="L913">
            <v>22400000</v>
          </cell>
          <cell r="M913">
            <v>364400000</v>
          </cell>
          <cell r="N913">
            <v>0</v>
          </cell>
          <cell r="O913">
            <v>386800000</v>
          </cell>
        </row>
        <row r="914">
          <cell r="B914" t="str">
            <v>2.06.15.008</v>
          </cell>
          <cell r="C914">
            <v>3.4918029924751647E-2</v>
          </cell>
          <cell r="D914">
            <v>0.96508197007524832</v>
          </cell>
          <cell r="E914">
            <v>0</v>
          </cell>
          <cell r="F914">
            <v>18</v>
          </cell>
          <cell r="G914" t="str">
            <v>KG</v>
          </cell>
          <cell r="J914" t="str">
            <v>13 Dindukcapil</v>
          </cell>
          <cell r="K914" t="str">
            <v>Peningkatan Pelayanan Publik Dalam Bidang Kependudukan</v>
          </cell>
          <cell r="L914">
            <v>2000000</v>
          </cell>
          <cell r="M914">
            <v>55277000</v>
          </cell>
          <cell r="N914">
            <v>0</v>
          </cell>
          <cell r="O914">
            <v>57277000</v>
          </cell>
        </row>
        <row r="915">
          <cell r="B915" t="str">
            <v>2.06.15.015</v>
          </cell>
          <cell r="C915">
            <v>0.79428571428571426</v>
          </cell>
          <cell r="D915">
            <v>0.20571428571428571</v>
          </cell>
          <cell r="E915">
            <v>0</v>
          </cell>
          <cell r="F915">
            <v>18</v>
          </cell>
          <cell r="G915" t="str">
            <v>KG</v>
          </cell>
          <cell r="J915" t="str">
            <v>13 Dindukcapil</v>
          </cell>
          <cell r="K915" t="str">
            <v>Pembuatan E-KTP/KK</v>
          </cell>
          <cell r="L915">
            <v>36835000</v>
          </cell>
          <cell r="M915">
            <v>9540000</v>
          </cell>
          <cell r="N915">
            <v>0</v>
          </cell>
          <cell r="O915">
            <v>46375000</v>
          </cell>
        </row>
        <row r="916">
          <cell r="B916" t="str">
            <v>2.06.15.017</v>
          </cell>
          <cell r="C916">
            <v>0.52500000000000002</v>
          </cell>
          <cell r="D916">
            <v>0.47499999999999998</v>
          </cell>
          <cell r="E916">
            <v>0</v>
          </cell>
          <cell r="F916">
            <v>18</v>
          </cell>
          <cell r="G916" t="str">
            <v>KG</v>
          </cell>
          <cell r="J916" t="str">
            <v>13 Dindukcapil</v>
          </cell>
          <cell r="K916" t="str">
            <v>Pendekatan Pelayanan Akta Kelahiran Catatan Sipil</v>
          </cell>
          <cell r="L916">
            <v>21000000</v>
          </cell>
          <cell r="M916">
            <v>19000000</v>
          </cell>
          <cell r="N916">
            <v>0</v>
          </cell>
          <cell r="O916">
            <v>40000000</v>
          </cell>
        </row>
        <row r="917">
          <cell r="B917" t="str">
            <v>2.06.15.018</v>
          </cell>
          <cell r="C917">
            <v>0.69033333333333335</v>
          </cell>
          <cell r="D917">
            <v>0.30966666666666665</v>
          </cell>
          <cell r="E917">
            <v>0</v>
          </cell>
          <cell r="F917">
            <v>18</v>
          </cell>
          <cell r="G917" t="str">
            <v>KG</v>
          </cell>
          <cell r="J917" t="str">
            <v>13 Dindukcapil</v>
          </cell>
          <cell r="K917" t="str">
            <v>Peningkatan Pelayanan Akta Catatan Sipil</v>
          </cell>
          <cell r="L917">
            <v>103550000</v>
          </cell>
          <cell r="M917">
            <v>46450000</v>
          </cell>
          <cell r="N917">
            <v>0</v>
          </cell>
          <cell r="O917">
            <v>150000000</v>
          </cell>
        </row>
        <row r="918">
          <cell r="B918" t="str">
            <v>2.06.15.021</v>
          </cell>
          <cell r="C918">
            <v>0.12141148325358851</v>
          </cell>
          <cell r="D918">
            <v>0.29862440191387563</v>
          </cell>
          <cell r="E918">
            <v>0.57996411483253585</v>
          </cell>
          <cell r="F918">
            <v>18</v>
          </cell>
          <cell r="G918" t="str">
            <v>KG</v>
          </cell>
          <cell r="J918" t="str">
            <v>13 Dindukcapil</v>
          </cell>
          <cell r="K918" t="str">
            <v>Penataan Arsip dalam Rangka Alih Media</v>
          </cell>
          <cell r="L918">
            <v>20300000</v>
          </cell>
          <cell r="M918">
            <v>49930000</v>
          </cell>
          <cell r="N918">
            <v>96970000</v>
          </cell>
          <cell r="O918">
            <v>167200000</v>
          </cell>
        </row>
        <row r="919">
          <cell r="B919" t="str">
            <v>2.0700</v>
          </cell>
          <cell r="C919">
            <v>0.24744943820224719</v>
          </cell>
          <cell r="D919">
            <v>0.69953728294177731</v>
          </cell>
          <cell r="E919">
            <v>5.3013278855975482E-2</v>
          </cell>
          <cell r="F919">
            <v>4</v>
          </cell>
          <cell r="J919" t="str">
            <v>13 Dindukcapil</v>
          </cell>
          <cell r="K919" t="str">
            <v>Pemberdayaan Masyarakat Desa</v>
          </cell>
          <cell r="L919">
            <v>1211265000</v>
          </cell>
          <cell r="M919">
            <v>3424235000</v>
          </cell>
          <cell r="N919">
            <v>259500000</v>
          </cell>
          <cell r="O919">
            <v>4895000000</v>
          </cell>
        </row>
        <row r="920">
          <cell r="B920" t="str">
            <v>2.07.00</v>
          </cell>
          <cell r="C920">
            <v>0.24744943820224719</v>
          </cell>
          <cell r="D920">
            <v>0.69953728294177731</v>
          </cell>
          <cell r="E920">
            <v>5.3013278855975482E-2</v>
          </cell>
          <cell r="F920">
            <v>12</v>
          </cell>
          <cell r="G920" t="str">
            <v>OPD</v>
          </cell>
          <cell r="J920" t="str">
            <v>14 Dinpermades</v>
          </cell>
          <cell r="K920" t="str">
            <v>DINAS PEMBERDAYAAN MASYARAKAT DAN DESA</v>
          </cell>
          <cell r="L920">
            <v>1211265000</v>
          </cell>
          <cell r="M920">
            <v>3424235000</v>
          </cell>
          <cell r="N920">
            <v>259500000</v>
          </cell>
          <cell r="O920">
            <v>4895000000</v>
          </cell>
        </row>
        <row r="921">
          <cell r="B921" t="str">
            <v>2.07.0100</v>
          </cell>
          <cell r="C921">
            <v>0.31680487804878049</v>
          </cell>
          <cell r="D921">
            <v>0.68319512195121956</v>
          </cell>
          <cell r="E921">
            <v>0</v>
          </cell>
          <cell r="F921">
            <v>15</v>
          </cell>
          <cell r="G921" t="str">
            <v>PR</v>
          </cell>
          <cell r="J921" t="str">
            <v>14 Dinpermades</v>
          </cell>
          <cell r="K921" t="str">
            <v>Program Pelayanan Administrasi Perkantoran</v>
          </cell>
          <cell r="L921">
            <v>129890000</v>
          </cell>
          <cell r="M921">
            <v>280110000</v>
          </cell>
          <cell r="N921">
            <v>0</v>
          </cell>
          <cell r="O921">
            <v>410000000</v>
          </cell>
        </row>
        <row r="922">
          <cell r="B922" t="str">
            <v>2.07.01.001</v>
          </cell>
          <cell r="C922">
            <v>0</v>
          </cell>
          <cell r="D922">
            <v>1</v>
          </cell>
          <cell r="E922">
            <v>0</v>
          </cell>
          <cell r="F922">
            <v>18</v>
          </cell>
          <cell r="G922" t="str">
            <v>KG</v>
          </cell>
          <cell r="H922">
            <v>1</v>
          </cell>
          <cell r="I922">
            <v>1</v>
          </cell>
          <cell r="J922" t="str">
            <v>14 Dinpermades</v>
          </cell>
          <cell r="K922" t="str">
            <v>Penyediaan Jasa Surat Menyurat</v>
          </cell>
          <cell r="L922">
            <v>0</v>
          </cell>
          <cell r="M922">
            <v>5000000</v>
          </cell>
          <cell r="N922">
            <v>0</v>
          </cell>
          <cell r="O922">
            <v>5000000</v>
          </cell>
        </row>
        <row r="923">
          <cell r="B923" t="str">
            <v>2.07.01.002</v>
          </cell>
          <cell r="C923">
            <v>0</v>
          </cell>
          <cell r="D923">
            <v>1</v>
          </cell>
          <cell r="E923">
            <v>0</v>
          </cell>
          <cell r="F923">
            <v>18</v>
          </cell>
          <cell r="G923" t="str">
            <v>KG</v>
          </cell>
          <cell r="H923">
            <v>1</v>
          </cell>
          <cell r="I923">
            <v>1</v>
          </cell>
          <cell r="J923" t="str">
            <v>14 Dinpermades</v>
          </cell>
          <cell r="K923" t="str">
            <v>Penyediaan Jasa Komunikasi, Sumber Daya Air dan Listrik</v>
          </cell>
          <cell r="L923">
            <v>0</v>
          </cell>
          <cell r="M923">
            <v>45000000</v>
          </cell>
          <cell r="N923">
            <v>0</v>
          </cell>
          <cell r="O923">
            <v>45000000</v>
          </cell>
        </row>
        <row r="924">
          <cell r="B924" t="str">
            <v>2.07.01.003</v>
          </cell>
          <cell r="C924">
            <v>0</v>
          </cell>
          <cell r="D924">
            <v>1</v>
          </cell>
          <cell r="E924">
            <v>0</v>
          </cell>
          <cell r="F924">
            <v>18</v>
          </cell>
          <cell r="G924" t="str">
            <v>KG</v>
          </cell>
          <cell r="H924">
            <v>1</v>
          </cell>
          <cell r="I924">
            <v>1</v>
          </cell>
          <cell r="J924" t="str">
            <v>14 Dinpermades</v>
          </cell>
          <cell r="K924" t="str">
            <v>Penyediaan Jasa Peralatan dan Perlengkapan Kantor</v>
          </cell>
          <cell r="L924">
            <v>0</v>
          </cell>
          <cell r="M924">
            <v>10000000</v>
          </cell>
          <cell r="N924">
            <v>0</v>
          </cell>
          <cell r="O924">
            <v>10000000</v>
          </cell>
        </row>
        <row r="925">
          <cell r="B925" t="str">
            <v>2.07.01.007</v>
          </cell>
          <cell r="C925">
            <v>0.9993333333333333</v>
          </cell>
          <cell r="D925">
            <v>6.6666666666666664E-4</v>
          </cell>
          <cell r="E925">
            <v>0</v>
          </cell>
          <cell r="F925">
            <v>18</v>
          </cell>
          <cell r="G925" t="str">
            <v>KG</v>
          </cell>
          <cell r="H925">
            <v>1</v>
          </cell>
          <cell r="I925">
            <v>1</v>
          </cell>
          <cell r="J925" t="str">
            <v>14 Dinpermades</v>
          </cell>
          <cell r="K925" t="str">
            <v>Penyediaan Jasa Administrasi Keuangan</v>
          </cell>
          <cell r="L925">
            <v>89940000</v>
          </cell>
          <cell r="M925">
            <v>60000</v>
          </cell>
          <cell r="N925">
            <v>0</v>
          </cell>
          <cell r="O925">
            <v>90000000</v>
          </cell>
        </row>
        <row r="926">
          <cell r="B926" t="str">
            <v>2.07.01.010</v>
          </cell>
          <cell r="C926">
            <v>0</v>
          </cell>
          <cell r="D926">
            <v>1</v>
          </cell>
          <cell r="E926">
            <v>0</v>
          </cell>
          <cell r="F926">
            <v>18</v>
          </cell>
          <cell r="G926" t="str">
            <v>KG</v>
          </cell>
          <cell r="H926">
            <v>1</v>
          </cell>
          <cell r="I926">
            <v>1</v>
          </cell>
          <cell r="J926" t="str">
            <v>14 Dinpermades</v>
          </cell>
          <cell r="K926" t="str">
            <v>Penyediaan Alat Tulis Kantor</v>
          </cell>
          <cell r="L926">
            <v>0</v>
          </cell>
          <cell r="M926">
            <v>50000000</v>
          </cell>
          <cell r="N926">
            <v>0</v>
          </cell>
          <cell r="O926">
            <v>50000000</v>
          </cell>
        </row>
        <row r="927">
          <cell r="B927" t="str">
            <v>2.07.01.011</v>
          </cell>
          <cell r="C927">
            <v>0</v>
          </cell>
          <cell r="D927">
            <v>1</v>
          </cell>
          <cell r="E927">
            <v>0</v>
          </cell>
          <cell r="F927">
            <v>18</v>
          </cell>
          <cell r="G927" t="str">
            <v>KG</v>
          </cell>
          <cell r="H927">
            <v>1</v>
          </cell>
          <cell r="I927">
            <v>1</v>
          </cell>
          <cell r="J927" t="str">
            <v>14 Dinpermades</v>
          </cell>
          <cell r="K927" t="str">
            <v>Penyediaan Barang Cetakan dan Penggandaan</v>
          </cell>
          <cell r="L927">
            <v>0</v>
          </cell>
          <cell r="M927">
            <v>15000000</v>
          </cell>
          <cell r="N927">
            <v>0</v>
          </cell>
          <cell r="O927">
            <v>15000000</v>
          </cell>
        </row>
        <row r="928">
          <cell r="B928" t="str">
            <v>2.07.01.012</v>
          </cell>
          <cell r="C928">
            <v>0.2</v>
          </cell>
          <cell r="D928">
            <v>0.8</v>
          </cell>
          <cell r="E928">
            <v>0</v>
          </cell>
          <cell r="F928">
            <v>18</v>
          </cell>
          <cell r="G928" t="str">
            <v>KG</v>
          </cell>
          <cell r="H928">
            <v>1</v>
          </cell>
          <cell r="I928">
            <v>1</v>
          </cell>
          <cell r="J928" t="str">
            <v>14 Dinpermades</v>
          </cell>
          <cell r="K928" t="str">
            <v>Penyediaan Komponen Instalasi Listrik/Penerangan Bangunan Kantor</v>
          </cell>
          <cell r="L928">
            <v>5000000</v>
          </cell>
          <cell r="M928">
            <v>20000000</v>
          </cell>
          <cell r="N928">
            <v>0</v>
          </cell>
          <cell r="O928">
            <v>25000000</v>
          </cell>
        </row>
        <row r="929">
          <cell r="B929" t="str">
            <v>2.07.01.013</v>
          </cell>
          <cell r="C929">
            <v>0</v>
          </cell>
          <cell r="D929">
            <v>1</v>
          </cell>
          <cell r="E929">
            <v>0</v>
          </cell>
          <cell r="F929">
            <v>18</v>
          </cell>
          <cell r="G929" t="str">
            <v>KG</v>
          </cell>
          <cell r="H929">
            <v>1</v>
          </cell>
          <cell r="I929">
            <v>1</v>
          </cell>
          <cell r="J929" t="str">
            <v>14 Dinpermades</v>
          </cell>
          <cell r="K929" t="str">
            <v>Penyediaan Peralatan dan Perlengkapan Kantor</v>
          </cell>
          <cell r="L929">
            <v>0</v>
          </cell>
          <cell r="M929">
            <v>10000000</v>
          </cell>
          <cell r="N929">
            <v>0</v>
          </cell>
          <cell r="O929">
            <v>10000000</v>
          </cell>
        </row>
        <row r="930">
          <cell r="B930" t="str">
            <v>2.07.01.014</v>
          </cell>
          <cell r="C930">
            <v>0</v>
          </cell>
          <cell r="D930">
            <v>1</v>
          </cell>
          <cell r="E930">
            <v>0</v>
          </cell>
          <cell r="F930">
            <v>18</v>
          </cell>
          <cell r="G930" t="str">
            <v>KG</v>
          </cell>
          <cell r="H930">
            <v>1</v>
          </cell>
          <cell r="I930">
            <v>1</v>
          </cell>
          <cell r="J930" t="str">
            <v>14 Dinpermades</v>
          </cell>
          <cell r="K930" t="str">
            <v>Penyediaan Peralatan Rumah Tangga</v>
          </cell>
          <cell r="L930">
            <v>0</v>
          </cell>
          <cell r="M930">
            <v>15000000</v>
          </cell>
          <cell r="N930">
            <v>0</v>
          </cell>
          <cell r="O930">
            <v>15000000</v>
          </cell>
        </row>
        <row r="931">
          <cell r="B931" t="str">
            <v>2.07.01.015</v>
          </cell>
          <cell r="C931">
            <v>0</v>
          </cell>
          <cell r="D931">
            <v>1</v>
          </cell>
          <cell r="E931">
            <v>0</v>
          </cell>
          <cell r="F931">
            <v>18</v>
          </cell>
          <cell r="G931" t="str">
            <v>KG</v>
          </cell>
          <cell r="H931">
            <v>1</v>
          </cell>
          <cell r="I931">
            <v>1</v>
          </cell>
          <cell r="J931" t="str">
            <v>14 Dinpermades</v>
          </cell>
          <cell r="K931" t="str">
            <v>Penyediaan Bahan Bacaan dan Peraturan Perundang-Undangan</v>
          </cell>
          <cell r="L931">
            <v>0</v>
          </cell>
          <cell r="M931">
            <v>5000000</v>
          </cell>
          <cell r="N931">
            <v>0</v>
          </cell>
          <cell r="O931">
            <v>5000000</v>
          </cell>
        </row>
        <row r="932">
          <cell r="B932" t="str">
            <v>2.07.01.017</v>
          </cell>
          <cell r="C932">
            <v>0</v>
          </cell>
          <cell r="D932">
            <v>1</v>
          </cell>
          <cell r="E932">
            <v>0</v>
          </cell>
          <cell r="F932">
            <v>18</v>
          </cell>
          <cell r="G932" t="str">
            <v>KG</v>
          </cell>
          <cell r="H932">
            <v>1</v>
          </cell>
          <cell r="I932">
            <v>1</v>
          </cell>
          <cell r="J932" t="str">
            <v>14 Dinpermades</v>
          </cell>
          <cell r="K932" t="str">
            <v>Penyediaan Makanan dan Minuman</v>
          </cell>
          <cell r="L932">
            <v>0</v>
          </cell>
          <cell r="M932">
            <v>30000000</v>
          </cell>
          <cell r="N932">
            <v>0</v>
          </cell>
          <cell r="O932">
            <v>30000000</v>
          </cell>
        </row>
        <row r="933">
          <cell r="B933" t="str">
            <v>2.07.01.018</v>
          </cell>
          <cell r="C933">
            <v>0</v>
          </cell>
          <cell r="D933">
            <v>1</v>
          </cell>
          <cell r="E933">
            <v>0</v>
          </cell>
          <cell r="F933">
            <v>18</v>
          </cell>
          <cell r="G933" t="str">
            <v>KG</v>
          </cell>
          <cell r="H933">
            <v>1</v>
          </cell>
          <cell r="I933">
            <v>1</v>
          </cell>
          <cell r="J933" t="str">
            <v>14 Dinpermades</v>
          </cell>
          <cell r="K933" t="str">
            <v>Rapat-Rapat Koordinasi dan Konsultasi Ke Luar Daerah</v>
          </cell>
          <cell r="L933">
            <v>0</v>
          </cell>
          <cell r="M933">
            <v>60000000</v>
          </cell>
          <cell r="N933">
            <v>0</v>
          </cell>
          <cell r="O933">
            <v>60000000</v>
          </cell>
        </row>
        <row r="934">
          <cell r="B934" t="str">
            <v>2.07.01.019</v>
          </cell>
          <cell r="C934">
            <v>0.99857142857142855</v>
          </cell>
          <cell r="D934">
            <v>1.4285714285714286E-3</v>
          </cell>
          <cell r="E934">
            <v>0</v>
          </cell>
          <cell r="F934">
            <v>18</v>
          </cell>
          <cell r="G934" t="str">
            <v>KG</v>
          </cell>
          <cell r="H934">
            <v>1</v>
          </cell>
          <cell r="I934">
            <v>1</v>
          </cell>
          <cell r="J934" t="str">
            <v>14 Dinpermades</v>
          </cell>
          <cell r="K934" t="str">
            <v>Penyediaan Jasa Administrasi Kantor/Kebersihan</v>
          </cell>
          <cell r="L934">
            <v>34950000</v>
          </cell>
          <cell r="M934">
            <v>50000</v>
          </cell>
          <cell r="N934">
            <v>0</v>
          </cell>
          <cell r="O934">
            <v>35000000</v>
          </cell>
        </row>
        <row r="935">
          <cell r="B935" t="str">
            <v>2.07.01.020</v>
          </cell>
          <cell r="C935">
            <v>0</v>
          </cell>
          <cell r="D935">
            <v>1</v>
          </cell>
          <cell r="E935">
            <v>0</v>
          </cell>
          <cell r="F935">
            <v>18</v>
          </cell>
          <cell r="G935" t="str">
            <v>KG</v>
          </cell>
          <cell r="H935">
            <v>1</v>
          </cell>
          <cell r="I935">
            <v>1</v>
          </cell>
          <cell r="J935" t="str">
            <v>14 Dinpermades</v>
          </cell>
          <cell r="K935" t="str">
            <v>Rapat-Rapat Koordinasi dan Konsultasi Dalam Daerah</v>
          </cell>
          <cell r="L935">
            <v>0</v>
          </cell>
          <cell r="M935">
            <v>15000000</v>
          </cell>
          <cell r="N935">
            <v>0</v>
          </cell>
          <cell r="O935">
            <v>15000000</v>
          </cell>
        </row>
        <row r="936">
          <cell r="B936" t="str">
            <v>2.07.0200</v>
          </cell>
          <cell r="C936">
            <v>3.173913043478261E-2</v>
          </cell>
          <cell r="D936">
            <v>0.30159420289855071</v>
          </cell>
          <cell r="E936">
            <v>0.66666666666666663</v>
          </cell>
          <cell r="F936">
            <v>15</v>
          </cell>
          <cell r="G936" t="str">
            <v>PR</v>
          </cell>
          <cell r="J936" t="str">
            <v>14 Dinpermades</v>
          </cell>
          <cell r="K936" t="str">
            <v>Program Peningkatan Sarana dan Prasarana Aparatur</v>
          </cell>
          <cell r="L936">
            <v>10950000</v>
          </cell>
          <cell r="M936">
            <v>104050000</v>
          </cell>
          <cell r="N936">
            <v>230000000</v>
          </cell>
          <cell r="O936">
            <v>345000000</v>
          </cell>
        </row>
        <row r="937">
          <cell r="B937" t="str">
            <v>2.07.02.010</v>
          </cell>
          <cell r="C937">
            <v>0</v>
          </cell>
          <cell r="D937">
            <v>0</v>
          </cell>
          <cell r="E937">
            <v>1</v>
          </cell>
          <cell r="F937">
            <v>18</v>
          </cell>
          <cell r="G937" t="str">
            <v>KG</v>
          </cell>
          <cell r="H937">
            <v>1</v>
          </cell>
          <cell r="J937" t="str">
            <v>14 Dinpermades</v>
          </cell>
          <cell r="K937" t="str">
            <v>Pengadaan Mebeleur</v>
          </cell>
          <cell r="L937">
            <v>0</v>
          </cell>
          <cell r="M937">
            <v>0</v>
          </cell>
          <cell r="N937">
            <v>200000000</v>
          </cell>
          <cell r="O937">
            <v>200000000</v>
          </cell>
        </row>
        <row r="938">
          <cell r="B938" t="str">
            <v>2.07.02.014</v>
          </cell>
          <cell r="C938">
            <v>0</v>
          </cell>
          <cell r="D938">
            <v>0</v>
          </cell>
          <cell r="E938">
            <v>1</v>
          </cell>
          <cell r="F938">
            <v>18</v>
          </cell>
          <cell r="G938" t="str">
            <v>KG</v>
          </cell>
          <cell r="H938">
            <v>1</v>
          </cell>
          <cell r="I938">
            <v>1</v>
          </cell>
          <cell r="J938" t="str">
            <v>14 Dinpermades</v>
          </cell>
          <cell r="K938" t="str">
            <v>Pengadaan alat-alat komunikasi</v>
          </cell>
          <cell r="L938">
            <v>0</v>
          </cell>
          <cell r="M938">
            <v>0</v>
          </cell>
          <cell r="N938">
            <v>10000000</v>
          </cell>
          <cell r="O938">
            <v>10000000</v>
          </cell>
        </row>
        <row r="939">
          <cell r="B939" t="str">
            <v>2.07.02.017</v>
          </cell>
          <cell r="C939">
            <v>0</v>
          </cell>
          <cell r="D939">
            <v>0</v>
          </cell>
          <cell r="E939">
            <v>1</v>
          </cell>
          <cell r="F939">
            <v>18</v>
          </cell>
          <cell r="G939" t="str">
            <v>KG</v>
          </cell>
          <cell r="H939">
            <v>1</v>
          </cell>
          <cell r="I939">
            <v>1</v>
          </cell>
          <cell r="J939" t="str">
            <v>14 Dinpermades</v>
          </cell>
          <cell r="K939" t="str">
            <v>Pengadaan alat-alat kantor dan rumah tangga</v>
          </cell>
          <cell r="L939">
            <v>0</v>
          </cell>
          <cell r="M939">
            <v>0</v>
          </cell>
          <cell r="N939">
            <v>20000000</v>
          </cell>
          <cell r="O939">
            <v>20000000</v>
          </cell>
        </row>
        <row r="940">
          <cell r="B940" t="str">
            <v>2.07.02.022</v>
          </cell>
          <cell r="C940">
            <v>0.219</v>
          </cell>
          <cell r="D940">
            <v>0.78100000000000003</v>
          </cell>
          <cell r="E940">
            <v>0</v>
          </cell>
          <cell r="F940">
            <v>18</v>
          </cell>
          <cell r="G940" t="str">
            <v>KG</v>
          </cell>
          <cell r="H940">
            <v>1</v>
          </cell>
          <cell r="I940">
            <v>1</v>
          </cell>
          <cell r="J940" t="str">
            <v>14 Dinpermades</v>
          </cell>
          <cell r="K940" t="str">
            <v>Pemeliharaan Rutin/Berkala Gedung Kantor</v>
          </cell>
          <cell r="L940">
            <v>10950000</v>
          </cell>
          <cell r="M940">
            <v>39050000</v>
          </cell>
          <cell r="N940">
            <v>0</v>
          </cell>
          <cell r="O940">
            <v>50000000</v>
          </cell>
        </row>
        <row r="941">
          <cell r="B941" t="str">
            <v>2.07.02.024</v>
          </cell>
          <cell r="C941">
            <v>0</v>
          </cell>
          <cell r="D941">
            <v>1</v>
          </cell>
          <cell r="E941">
            <v>0</v>
          </cell>
          <cell r="F941">
            <v>18</v>
          </cell>
          <cell r="G941" t="str">
            <v>KG</v>
          </cell>
          <cell r="H941">
            <v>1</v>
          </cell>
          <cell r="I941">
            <v>1</v>
          </cell>
          <cell r="J941" t="str">
            <v>14 Dinpermades</v>
          </cell>
          <cell r="K941" t="str">
            <v>Pemeliharaan Rutin/Berkala Kendaraan Dinas/Operasional</v>
          </cell>
          <cell r="L941">
            <v>0</v>
          </cell>
          <cell r="M941">
            <v>35000000</v>
          </cell>
          <cell r="N941">
            <v>0</v>
          </cell>
          <cell r="O941">
            <v>35000000</v>
          </cell>
        </row>
        <row r="942">
          <cell r="B942" t="str">
            <v>2.07.02.028</v>
          </cell>
          <cell r="C942">
            <v>0</v>
          </cell>
          <cell r="D942">
            <v>1</v>
          </cell>
          <cell r="E942">
            <v>0</v>
          </cell>
          <cell r="F942">
            <v>18</v>
          </cell>
          <cell r="G942" t="str">
            <v>KG</v>
          </cell>
          <cell r="H942">
            <v>1</v>
          </cell>
          <cell r="I942">
            <v>1</v>
          </cell>
          <cell r="J942" t="str">
            <v>14 Dinpermades</v>
          </cell>
          <cell r="K942" t="str">
            <v>Pemeliharaan Rutin/Berkala Peralatan Gedung Kantor</v>
          </cell>
          <cell r="L942">
            <v>0</v>
          </cell>
          <cell r="M942">
            <v>20000000</v>
          </cell>
          <cell r="N942">
            <v>0</v>
          </cell>
          <cell r="O942">
            <v>20000000</v>
          </cell>
        </row>
        <row r="943">
          <cell r="B943" t="str">
            <v>2.07.02.030</v>
          </cell>
          <cell r="C943">
            <v>0</v>
          </cell>
          <cell r="D943">
            <v>1</v>
          </cell>
          <cell r="E943">
            <v>0</v>
          </cell>
          <cell r="F943">
            <v>18</v>
          </cell>
          <cell r="G943" t="str">
            <v>KG</v>
          </cell>
          <cell r="H943">
            <v>1</v>
          </cell>
          <cell r="I943">
            <v>1</v>
          </cell>
          <cell r="J943" t="str">
            <v>14 Dinpermades</v>
          </cell>
          <cell r="K943" t="str">
            <v>Pemeliharaan Rutin/Berkala Komputer</v>
          </cell>
          <cell r="L943">
            <v>0</v>
          </cell>
          <cell r="M943">
            <v>10000000</v>
          </cell>
          <cell r="N943">
            <v>0</v>
          </cell>
          <cell r="O943">
            <v>10000000</v>
          </cell>
        </row>
        <row r="944">
          <cell r="B944" t="str">
            <v>2.07.0600</v>
          </cell>
          <cell r="C944">
            <v>0.33250000000000002</v>
          </cell>
          <cell r="D944">
            <v>0.55211538461538456</v>
          </cell>
          <cell r="E944">
            <v>0.11538461538461539</v>
          </cell>
          <cell r="F944">
            <v>15</v>
          </cell>
          <cell r="G944" t="str">
            <v>PR</v>
          </cell>
          <cell r="J944" t="str">
            <v>14 Dinpermades</v>
          </cell>
          <cell r="K944" t="str">
            <v>Program Peningkatan Pengembangan Sistem Pelaporan Capaian Kinerja dan Keuangan</v>
          </cell>
          <cell r="L944">
            <v>43225000</v>
          </cell>
          <cell r="M944">
            <v>71775000</v>
          </cell>
          <cell r="N944">
            <v>15000000</v>
          </cell>
          <cell r="O944">
            <v>130000000</v>
          </cell>
        </row>
        <row r="945">
          <cell r="B945" t="str">
            <v>2.07.06.001</v>
          </cell>
          <cell r="C945">
            <v>0.60666666666666669</v>
          </cell>
          <cell r="D945">
            <v>0.39333333333333331</v>
          </cell>
          <cell r="E945">
            <v>0</v>
          </cell>
          <cell r="F945">
            <v>18</v>
          </cell>
          <cell r="G945" t="str">
            <v>KG</v>
          </cell>
          <cell r="H945">
            <v>1</v>
          </cell>
          <cell r="I945">
            <v>1</v>
          </cell>
          <cell r="J945" t="str">
            <v>14 Dinpermades</v>
          </cell>
          <cell r="K945" t="str">
            <v>Penyusunan Laporan Capaian Kinerja dan Ikhtisar Realisasi Kinerja SKPD</v>
          </cell>
          <cell r="L945">
            <v>9100000</v>
          </cell>
          <cell r="M945">
            <v>5900000</v>
          </cell>
          <cell r="N945">
            <v>0</v>
          </cell>
          <cell r="O945">
            <v>15000000</v>
          </cell>
        </row>
        <row r="946">
          <cell r="B946" t="str">
            <v>2.07.06.002</v>
          </cell>
          <cell r="C946">
            <v>0.89333333333333331</v>
          </cell>
          <cell r="D946">
            <v>0.10666666666666667</v>
          </cell>
          <cell r="E946">
            <v>0</v>
          </cell>
          <cell r="F946">
            <v>18</v>
          </cell>
          <cell r="G946" t="str">
            <v>KG</v>
          </cell>
          <cell r="H946">
            <v>1</v>
          </cell>
          <cell r="I946">
            <v>1</v>
          </cell>
          <cell r="J946" t="str">
            <v>14 Dinpermades</v>
          </cell>
          <cell r="K946" t="str">
            <v>Penyusunan Pelaporan Keuangan Semesteran</v>
          </cell>
          <cell r="L946">
            <v>13400000</v>
          </cell>
          <cell r="M946">
            <v>1600000</v>
          </cell>
          <cell r="N946">
            <v>0</v>
          </cell>
          <cell r="O946">
            <v>15000000</v>
          </cell>
        </row>
        <row r="947">
          <cell r="B947" t="str">
            <v>2.07.06.006</v>
          </cell>
          <cell r="C947">
            <v>0.36</v>
          </cell>
          <cell r="D947">
            <v>0.64</v>
          </cell>
          <cell r="E947">
            <v>0</v>
          </cell>
          <cell r="F947">
            <v>18</v>
          </cell>
          <cell r="G947" t="str">
            <v>KG</v>
          </cell>
          <cell r="H947">
            <v>1</v>
          </cell>
          <cell r="I947">
            <v>1</v>
          </cell>
          <cell r="J947" t="str">
            <v>14 Dinpermades</v>
          </cell>
          <cell r="K947" t="str">
            <v>Penyelenggaraan forum SKPD</v>
          </cell>
          <cell r="L947">
            <v>3600000</v>
          </cell>
          <cell r="M947">
            <v>6400000</v>
          </cell>
          <cell r="N947">
            <v>0</v>
          </cell>
          <cell r="O947">
            <v>10000000</v>
          </cell>
        </row>
        <row r="948">
          <cell r="B948" t="str">
            <v>2.07.06.008</v>
          </cell>
          <cell r="C948">
            <v>0.18</v>
          </cell>
          <cell r="D948">
            <v>0.22</v>
          </cell>
          <cell r="E948">
            <v>0.6</v>
          </cell>
          <cell r="F948">
            <v>18</v>
          </cell>
          <cell r="G948" t="str">
            <v>KG</v>
          </cell>
          <cell r="H948">
            <v>1</v>
          </cell>
          <cell r="I948">
            <v>1</v>
          </cell>
          <cell r="J948" t="str">
            <v>14 Dinpermades</v>
          </cell>
          <cell r="K948" t="str">
            <v>Penyusunan Renstra, Renja</v>
          </cell>
          <cell r="L948">
            <v>3600000</v>
          </cell>
          <cell r="M948">
            <v>4400000</v>
          </cell>
          <cell r="N948">
            <v>12000000</v>
          </cell>
          <cell r="O948">
            <v>20000000</v>
          </cell>
        </row>
        <row r="949">
          <cell r="B949" t="str">
            <v>2.07.06.010</v>
          </cell>
          <cell r="C949">
            <v>0.47333333333333333</v>
          </cell>
          <cell r="D949">
            <v>0.32666666666666666</v>
          </cell>
          <cell r="E949">
            <v>0.2</v>
          </cell>
          <cell r="F949">
            <v>18</v>
          </cell>
          <cell r="G949" t="str">
            <v>KG</v>
          </cell>
          <cell r="H949">
            <v>1</v>
          </cell>
          <cell r="I949">
            <v>1</v>
          </cell>
          <cell r="J949" t="str">
            <v>14 Dinpermades</v>
          </cell>
          <cell r="K949" t="str">
            <v>Penyusunan profil capaian program</v>
          </cell>
          <cell r="L949">
            <v>7100000</v>
          </cell>
          <cell r="M949">
            <v>4900000</v>
          </cell>
          <cell r="N949">
            <v>3000000</v>
          </cell>
          <cell r="O949">
            <v>15000000</v>
          </cell>
        </row>
        <row r="950">
          <cell r="B950" t="str">
            <v>2.07.06.012</v>
          </cell>
          <cell r="C950">
            <v>7.0999999999999994E-2</v>
          </cell>
          <cell r="D950">
            <v>0.92900000000000005</v>
          </cell>
          <cell r="E950">
            <v>0</v>
          </cell>
          <cell r="F950">
            <v>18</v>
          </cell>
          <cell r="G950" t="str">
            <v>KG</v>
          </cell>
          <cell r="H950">
            <v>1</v>
          </cell>
          <cell r="I950">
            <v>1</v>
          </cell>
          <cell r="J950" t="str">
            <v>14 Dinpermades</v>
          </cell>
          <cell r="K950" t="str">
            <v>Penyusunan Kajian Lingkungan Hidup Strategis (KLHS) Renstra</v>
          </cell>
          <cell r="L950">
            <v>3550000</v>
          </cell>
          <cell r="M950">
            <v>46450000</v>
          </cell>
          <cell r="N950">
            <v>0</v>
          </cell>
          <cell r="O950">
            <v>50000000</v>
          </cell>
        </row>
        <row r="951">
          <cell r="B951" t="str">
            <v>2.07.06.013</v>
          </cell>
          <cell r="C951">
            <v>0.57499999999999996</v>
          </cell>
          <cell r="D951">
            <v>0.42499999999999999</v>
          </cell>
          <cell r="E951">
            <v>0</v>
          </cell>
          <cell r="F951">
            <v>18</v>
          </cell>
          <cell r="G951" t="str">
            <v>KG</v>
          </cell>
          <cell r="H951">
            <v>1</v>
          </cell>
          <cell r="I951">
            <v>1</v>
          </cell>
          <cell r="J951" t="str">
            <v>14 Dinpermades</v>
          </cell>
          <cell r="K951" t="str">
            <v>Penyusunan Survey Kepuasan Masyarakat Terhadap Pelayanan Publik</v>
          </cell>
          <cell r="L951">
            <v>2875000</v>
          </cell>
          <cell r="M951">
            <v>2125000</v>
          </cell>
          <cell r="N951">
            <v>0</v>
          </cell>
          <cell r="O951">
            <v>5000000</v>
          </cell>
        </row>
        <row r="952">
          <cell r="B952" t="str">
            <v>2.07.2000</v>
          </cell>
          <cell r="C952">
            <v>0.25633986928104574</v>
          </cell>
          <cell r="D952">
            <v>0.73254901960784313</v>
          </cell>
          <cell r="E952">
            <v>1.1111111111111112E-2</v>
          </cell>
          <cell r="F952">
            <v>15</v>
          </cell>
          <cell r="G952" t="str">
            <v>PR</v>
          </cell>
          <cell r="J952" t="str">
            <v>14 Dinpermades</v>
          </cell>
          <cell r="K952" t="str">
            <v>Program Peningkatan Kapasitas Kelembagaan Masyarakat</v>
          </cell>
          <cell r="L952">
            <v>196100000</v>
          </cell>
          <cell r="M952">
            <v>560400000</v>
          </cell>
          <cell r="N952">
            <v>8500000</v>
          </cell>
          <cell r="O952">
            <v>765000000</v>
          </cell>
        </row>
        <row r="953">
          <cell r="B953" t="str">
            <v>2.07.20.006</v>
          </cell>
          <cell r="C953">
            <v>0.32</v>
          </cell>
          <cell r="D953">
            <v>0.68</v>
          </cell>
          <cell r="E953">
            <v>0</v>
          </cell>
          <cell r="F953">
            <v>18</v>
          </cell>
          <cell r="G953" t="str">
            <v>KG</v>
          </cell>
          <cell r="J953" t="str">
            <v>14 Dinpermades</v>
          </cell>
          <cell r="K953" t="str">
            <v>Fasilitasi Perencanaan Pembangunan Partisipatif Desa</v>
          </cell>
          <cell r="L953">
            <v>16000000</v>
          </cell>
          <cell r="M953">
            <v>34000000</v>
          </cell>
          <cell r="N953">
            <v>0</v>
          </cell>
          <cell r="O953">
            <v>50000000</v>
          </cell>
        </row>
        <row r="954">
          <cell r="B954" t="str">
            <v>2.07.20.008</v>
          </cell>
          <cell r="C954">
            <v>0.32</v>
          </cell>
          <cell r="D954">
            <v>0.68</v>
          </cell>
          <cell r="E954">
            <v>0</v>
          </cell>
          <cell r="F954">
            <v>18</v>
          </cell>
          <cell r="G954" t="str">
            <v>KG</v>
          </cell>
          <cell r="J954" t="str">
            <v>14 Dinpermades</v>
          </cell>
          <cell r="K954" t="str">
            <v>Capacity Building (Pengembangan Kemampuan) Pengelola Pembangunan Perdesaan</v>
          </cell>
          <cell r="L954">
            <v>16000000</v>
          </cell>
          <cell r="M954">
            <v>34000000</v>
          </cell>
          <cell r="N954">
            <v>0</v>
          </cell>
          <cell r="O954">
            <v>50000000</v>
          </cell>
        </row>
        <row r="955">
          <cell r="B955" t="str">
            <v>2.07.20.009</v>
          </cell>
          <cell r="C955">
            <v>0.35399999999999998</v>
          </cell>
          <cell r="D955">
            <v>0.64600000000000002</v>
          </cell>
          <cell r="E955">
            <v>0</v>
          </cell>
          <cell r="F955">
            <v>18</v>
          </cell>
          <cell r="G955" t="str">
            <v>KG</v>
          </cell>
          <cell r="J955" t="str">
            <v>14 Dinpermades</v>
          </cell>
          <cell r="K955" t="str">
            <v>Fasilitasi Pemberdayaan Masyarakat Dalam Pembangunan Perdesaan</v>
          </cell>
          <cell r="L955">
            <v>17700000</v>
          </cell>
          <cell r="M955">
            <v>32300000</v>
          </cell>
          <cell r="N955">
            <v>0</v>
          </cell>
          <cell r="O955">
            <v>50000000</v>
          </cell>
        </row>
        <row r="956">
          <cell r="B956" t="str">
            <v>2.07.20.011</v>
          </cell>
          <cell r="C956">
            <v>0.18</v>
          </cell>
          <cell r="D956">
            <v>0.82</v>
          </cell>
          <cell r="E956">
            <v>0</v>
          </cell>
          <cell r="F956">
            <v>18</v>
          </cell>
          <cell r="G956" t="str">
            <v>KG</v>
          </cell>
          <cell r="J956" t="str">
            <v>14 Dinpermades</v>
          </cell>
          <cell r="K956" t="str">
            <v>Evaluasi Perkembangan Desa dan Kelurahan</v>
          </cell>
          <cell r="L956">
            <v>9000000</v>
          </cell>
          <cell r="M956">
            <v>41000000</v>
          </cell>
          <cell r="N956">
            <v>0</v>
          </cell>
          <cell r="O956">
            <v>50000000</v>
          </cell>
        </row>
        <row r="957">
          <cell r="B957" t="str">
            <v>2.07.20.012</v>
          </cell>
          <cell r="C957">
            <v>0.2356</v>
          </cell>
          <cell r="D957">
            <v>0.74739999999999995</v>
          </cell>
          <cell r="E957">
            <v>1.7000000000000001E-2</v>
          </cell>
          <cell r="F957">
            <v>18</v>
          </cell>
          <cell r="G957" t="str">
            <v>KG</v>
          </cell>
          <cell r="J957" t="str">
            <v>14 Dinpermades</v>
          </cell>
          <cell r="K957" t="str">
            <v>Penguatan Kelembagaan Pemberdayaan dan Kesejahteraan Keluarga (PKK)</v>
          </cell>
          <cell r="L957">
            <v>117800000</v>
          </cell>
          <cell r="M957">
            <v>373700000</v>
          </cell>
          <cell r="N957">
            <v>8500000</v>
          </cell>
          <cell r="O957">
            <v>500000000</v>
          </cell>
        </row>
        <row r="958">
          <cell r="B958" t="str">
            <v>2.07.20.013</v>
          </cell>
          <cell r="C958">
            <v>0.30153846153846153</v>
          </cell>
          <cell r="D958">
            <v>0.69846153846153847</v>
          </cell>
          <cell r="E958">
            <v>0</v>
          </cell>
          <cell r="F958">
            <v>18</v>
          </cell>
          <cell r="G958" t="str">
            <v>KG</v>
          </cell>
          <cell r="J958" t="str">
            <v>14 Dinpermades</v>
          </cell>
          <cell r="K958" t="str">
            <v>Penguatan Pokjanal Posyandu</v>
          </cell>
          <cell r="L958">
            <v>19600000</v>
          </cell>
          <cell r="M958">
            <v>45400000</v>
          </cell>
          <cell r="N958">
            <v>0</v>
          </cell>
          <cell r="O958">
            <v>65000000</v>
          </cell>
        </row>
        <row r="959">
          <cell r="B959" t="str">
            <v>2.07.2100</v>
          </cell>
          <cell r="C959">
            <v>0.6091525423728813</v>
          </cell>
          <cell r="D959">
            <v>0.39084745762711864</v>
          </cell>
          <cell r="E959">
            <v>0</v>
          </cell>
          <cell r="F959">
            <v>15</v>
          </cell>
          <cell r="G959" t="str">
            <v>PR</v>
          </cell>
          <cell r="J959" t="str">
            <v>14 Dinpermades</v>
          </cell>
          <cell r="K959" t="str">
            <v>Program Peningkatan Pembangunan dan Pemberdayaan Masyarakat</v>
          </cell>
          <cell r="L959">
            <v>179700000</v>
          </cell>
          <cell r="M959">
            <v>115300000</v>
          </cell>
          <cell r="N959">
            <v>0</v>
          </cell>
          <cell r="O959">
            <v>295000000</v>
          </cell>
        </row>
        <row r="960">
          <cell r="B960" t="str">
            <v>2.07.21.003</v>
          </cell>
          <cell r="C960">
            <v>0.98499999999999999</v>
          </cell>
          <cell r="D960">
            <v>1.4999999999999999E-2</v>
          </cell>
          <cell r="E960">
            <v>0</v>
          </cell>
          <cell r="F960">
            <v>18</v>
          </cell>
          <cell r="G960" t="str">
            <v>KG</v>
          </cell>
          <cell r="J960" t="str">
            <v>14 Dinpermades</v>
          </cell>
          <cell r="K960" t="str">
            <v>Fasilitasi Penanganan Pengaduan dan Penyelesaian Masalah Pemberdayaan Masyarakat dan Desa</v>
          </cell>
          <cell r="L960">
            <v>49250000</v>
          </cell>
          <cell r="M960">
            <v>750000</v>
          </cell>
          <cell r="N960">
            <v>0</v>
          </cell>
          <cell r="O960">
            <v>50000000</v>
          </cell>
        </row>
        <row r="961">
          <cell r="B961" t="str">
            <v>2.07.21.005</v>
          </cell>
          <cell r="C961">
            <v>0.39333333333333331</v>
          </cell>
          <cell r="D961">
            <v>0.60666666666666669</v>
          </cell>
          <cell r="E961">
            <v>0</v>
          </cell>
          <cell r="F961">
            <v>18</v>
          </cell>
          <cell r="G961" t="str">
            <v>KG</v>
          </cell>
          <cell r="J961" t="str">
            <v>14 Dinpermades</v>
          </cell>
          <cell r="K961" t="str">
            <v>Fasilitasi Pengembangan Kelembagaan Perdesaan</v>
          </cell>
          <cell r="L961">
            <v>17700000</v>
          </cell>
          <cell r="M961">
            <v>27300000</v>
          </cell>
          <cell r="N961">
            <v>0</v>
          </cell>
          <cell r="O961">
            <v>45000000</v>
          </cell>
        </row>
        <row r="962">
          <cell r="B962" t="str">
            <v>2.07.21.006</v>
          </cell>
          <cell r="C962">
            <v>0.72</v>
          </cell>
          <cell r="D962">
            <v>0.28000000000000003</v>
          </cell>
          <cell r="E962">
            <v>0</v>
          </cell>
          <cell r="F962">
            <v>18</v>
          </cell>
          <cell r="G962" t="str">
            <v>KG</v>
          </cell>
          <cell r="J962" t="str">
            <v>14 Dinpermades</v>
          </cell>
          <cell r="K962" t="str">
            <v>Fasilitasi Pengembangan Program Penanggulangan Kemiskinan Berbasis Pemberdayaan Masyarakat</v>
          </cell>
          <cell r="L962">
            <v>72000000</v>
          </cell>
          <cell r="M962">
            <v>28000000</v>
          </cell>
          <cell r="N962">
            <v>0</v>
          </cell>
          <cell r="O962">
            <v>100000000</v>
          </cell>
        </row>
        <row r="963">
          <cell r="B963" t="str">
            <v>2.07.21.007</v>
          </cell>
          <cell r="C963">
            <v>0.46100000000000002</v>
          </cell>
          <cell r="D963">
            <v>0.53900000000000003</v>
          </cell>
          <cell r="E963">
            <v>0</v>
          </cell>
          <cell r="F963">
            <v>18</v>
          </cell>
          <cell r="G963" t="str">
            <v>KG</v>
          </cell>
          <cell r="J963" t="str">
            <v>14 Dinpermades</v>
          </cell>
          <cell r="K963" t="str">
            <v>Fasilitasi Exit Strategi PNPM Mandiri Perdesaan (Strategi Pasca PNPM Mandiri Perdesaan)</v>
          </cell>
          <cell r="L963">
            <v>23050000</v>
          </cell>
          <cell r="M963">
            <v>26950000</v>
          </cell>
          <cell r="N963">
            <v>0</v>
          </cell>
          <cell r="O963">
            <v>50000000</v>
          </cell>
        </row>
        <row r="964">
          <cell r="B964" t="str">
            <v>2.07.21.008</v>
          </cell>
          <cell r="C964">
            <v>0.35399999999999998</v>
          </cell>
          <cell r="D964">
            <v>0.64600000000000002</v>
          </cell>
          <cell r="E964">
            <v>0</v>
          </cell>
          <cell r="F964">
            <v>18</v>
          </cell>
          <cell r="G964" t="str">
            <v>KG</v>
          </cell>
          <cell r="J964" t="str">
            <v>14 Dinpermades</v>
          </cell>
          <cell r="K964" t="str">
            <v>Fasilitasi Pengembangan Pelayanan Sosial Dasar Masyarakat Perdesaan</v>
          </cell>
          <cell r="L964">
            <v>17700000</v>
          </cell>
          <cell r="M964">
            <v>32300000</v>
          </cell>
          <cell r="N964">
            <v>0</v>
          </cell>
          <cell r="O964">
            <v>50000000</v>
          </cell>
        </row>
        <row r="965">
          <cell r="B965" t="str">
            <v>2.07.2200</v>
          </cell>
          <cell r="C965">
            <v>0.19119791666666666</v>
          </cell>
          <cell r="D965">
            <v>0.80880208333333337</v>
          </cell>
          <cell r="E965">
            <v>0</v>
          </cell>
          <cell r="F965">
            <v>15</v>
          </cell>
          <cell r="G965" t="str">
            <v>PR</v>
          </cell>
          <cell r="J965" t="str">
            <v>14 Dinpermades</v>
          </cell>
          <cell r="K965" t="str">
            <v>Program Partisipasi Masyarakat Perdesaan dalam Pembangunan</v>
          </cell>
          <cell r="L965">
            <v>183550000</v>
          </cell>
          <cell r="M965">
            <v>776450000</v>
          </cell>
          <cell r="N965">
            <v>0</v>
          </cell>
          <cell r="O965">
            <v>960000000</v>
          </cell>
        </row>
        <row r="966">
          <cell r="B966" t="str">
            <v>2.07.22.002</v>
          </cell>
          <cell r="C966">
            <v>0.17100000000000001</v>
          </cell>
          <cell r="D966">
            <v>0.82899999999999996</v>
          </cell>
          <cell r="E966">
            <v>0</v>
          </cell>
          <cell r="F966">
            <v>18</v>
          </cell>
          <cell r="G966" t="str">
            <v>KG</v>
          </cell>
          <cell r="J966" t="str">
            <v>14 Dinpermades</v>
          </cell>
          <cell r="K966" t="str">
            <v>Bulan Bhakti Gotong Royong Masyarakat (BBGRM)</v>
          </cell>
          <cell r="L966">
            <v>8550000</v>
          </cell>
          <cell r="M966">
            <v>41450000</v>
          </cell>
          <cell r="N966">
            <v>0</v>
          </cell>
          <cell r="O966">
            <v>50000000</v>
          </cell>
        </row>
        <row r="967">
          <cell r="B967" t="str">
            <v>2.07.22.003</v>
          </cell>
          <cell r="C967">
            <v>0.42</v>
          </cell>
          <cell r="D967">
            <v>0.57999999999999996</v>
          </cell>
          <cell r="E967">
            <v>0</v>
          </cell>
          <cell r="F967">
            <v>18</v>
          </cell>
          <cell r="G967" t="str">
            <v>KG</v>
          </cell>
          <cell r="J967" t="str">
            <v>14 Dinpermades</v>
          </cell>
          <cell r="K967" t="str">
            <v>Penyusunan Profil Desa/Kelurahan</v>
          </cell>
          <cell r="L967">
            <v>21000000</v>
          </cell>
          <cell r="M967">
            <v>29000000</v>
          </cell>
          <cell r="N967">
            <v>0</v>
          </cell>
          <cell r="O967">
            <v>50000000</v>
          </cell>
        </row>
        <row r="968">
          <cell r="B968" t="str">
            <v>2.07.22.007</v>
          </cell>
          <cell r="C968">
            <v>0.34499999999999997</v>
          </cell>
          <cell r="D968">
            <v>0.65500000000000003</v>
          </cell>
          <cell r="E968">
            <v>0</v>
          </cell>
          <cell r="F968">
            <v>18</v>
          </cell>
          <cell r="G968" t="str">
            <v>KG</v>
          </cell>
          <cell r="J968" t="str">
            <v>14 Dinpermades</v>
          </cell>
          <cell r="K968" t="str">
            <v>Karya Bhakti Penggerakan Partsipasi Masyarakat</v>
          </cell>
          <cell r="L968">
            <v>17250000</v>
          </cell>
          <cell r="M968">
            <v>32750000</v>
          </cell>
          <cell r="N968">
            <v>0</v>
          </cell>
          <cell r="O968">
            <v>50000000</v>
          </cell>
        </row>
        <row r="969">
          <cell r="B969" t="str">
            <v>2.07.22.008</v>
          </cell>
          <cell r="C969">
            <v>0.151</v>
          </cell>
          <cell r="D969">
            <v>0.84899999999999998</v>
          </cell>
          <cell r="E969">
            <v>0</v>
          </cell>
          <cell r="F969">
            <v>18</v>
          </cell>
          <cell r="G969" t="str">
            <v>KG</v>
          </cell>
          <cell r="J969" t="str">
            <v>14 Dinpermades</v>
          </cell>
          <cell r="K969" t="str">
            <v>Pekan Inovasi Perkembangan Desa dan Kelurahan</v>
          </cell>
          <cell r="L969">
            <v>7550000</v>
          </cell>
          <cell r="M969">
            <v>42450000</v>
          </cell>
          <cell r="N969">
            <v>0</v>
          </cell>
          <cell r="O969">
            <v>50000000</v>
          </cell>
        </row>
        <row r="970">
          <cell r="B970" t="str">
            <v>2.07.22.009</v>
          </cell>
          <cell r="C970">
            <v>0.13250000000000001</v>
          </cell>
          <cell r="D970">
            <v>0.86750000000000005</v>
          </cell>
          <cell r="E970">
            <v>0</v>
          </cell>
          <cell r="F970">
            <v>18</v>
          </cell>
          <cell r="G970" t="str">
            <v>KG</v>
          </cell>
          <cell r="J970" t="str">
            <v>14 Dinpermades</v>
          </cell>
          <cell r="K970" t="str">
            <v>Pelatihan Ketrampilan Teknologi Tepat Guna (TTG)</v>
          </cell>
          <cell r="L970">
            <v>7950000</v>
          </cell>
          <cell r="M970">
            <v>52050000</v>
          </cell>
          <cell r="N970">
            <v>0</v>
          </cell>
          <cell r="O970">
            <v>60000000</v>
          </cell>
        </row>
        <row r="971">
          <cell r="B971" t="str">
            <v>2.07.22.010</v>
          </cell>
          <cell r="C971">
            <v>5.3333333333333337E-2</v>
          </cell>
          <cell r="D971">
            <v>0.94666666666666666</v>
          </cell>
          <cell r="E971">
            <v>0</v>
          </cell>
          <cell r="F971">
            <v>18</v>
          </cell>
          <cell r="G971" t="str">
            <v>KG</v>
          </cell>
          <cell r="J971" t="str">
            <v>14 Dinpermades</v>
          </cell>
          <cell r="K971" t="str">
            <v>Pendampingan Pengembangan Teknologi Tepat Guna (TTG) Alternatif</v>
          </cell>
          <cell r="L971">
            <v>16000000</v>
          </cell>
          <cell r="M971">
            <v>284000000</v>
          </cell>
          <cell r="N971">
            <v>0</v>
          </cell>
          <cell r="O971">
            <v>300000000</v>
          </cell>
        </row>
        <row r="972">
          <cell r="B972" t="str">
            <v>2.07.22.011</v>
          </cell>
          <cell r="C972">
            <v>0.126</v>
          </cell>
          <cell r="D972">
            <v>0.874</v>
          </cell>
          <cell r="E972">
            <v>0</v>
          </cell>
          <cell r="F972">
            <v>18</v>
          </cell>
          <cell r="G972" t="str">
            <v>KG</v>
          </cell>
          <cell r="J972" t="str">
            <v>14 Dinpermades</v>
          </cell>
          <cell r="K972" t="str">
            <v>Fasilitasi KIE Pembangunan dan Pemberdayaan Masyarakat Perdesaan</v>
          </cell>
          <cell r="L972">
            <v>6300000</v>
          </cell>
          <cell r="M972">
            <v>43700000</v>
          </cell>
          <cell r="N972">
            <v>0</v>
          </cell>
          <cell r="O972">
            <v>50000000</v>
          </cell>
        </row>
        <row r="973">
          <cell r="B973" t="str">
            <v>2.07.22.012</v>
          </cell>
          <cell r="C973">
            <v>0.22166666666666668</v>
          </cell>
          <cell r="D973">
            <v>0.77833333333333332</v>
          </cell>
          <cell r="E973">
            <v>0</v>
          </cell>
          <cell r="F973">
            <v>18</v>
          </cell>
          <cell r="G973" t="str">
            <v>KG</v>
          </cell>
          <cell r="J973" t="str">
            <v>14 Dinpermades</v>
          </cell>
          <cell r="K973" t="str">
            <v>Fasilitasi Kelembagaan Posyantek Kecamatan</v>
          </cell>
          <cell r="L973">
            <v>6650000</v>
          </cell>
          <cell r="M973">
            <v>23350000</v>
          </cell>
          <cell r="N973">
            <v>0</v>
          </cell>
          <cell r="O973">
            <v>30000000</v>
          </cell>
        </row>
        <row r="974">
          <cell r="B974" t="str">
            <v>2.07.22.013</v>
          </cell>
          <cell r="C974">
            <v>0.02</v>
          </cell>
          <cell r="D974">
            <v>0.98</v>
          </cell>
          <cell r="E974">
            <v>0</v>
          </cell>
          <cell r="F974">
            <v>18</v>
          </cell>
          <cell r="G974" t="str">
            <v>KG</v>
          </cell>
          <cell r="J974" t="str">
            <v>14 Dinpermades</v>
          </cell>
          <cell r="K974" t="str">
            <v>Penguatan Pos Pelayanan Teknologi Tepat Guna (Posyantek)</v>
          </cell>
          <cell r="L974">
            <v>1000000</v>
          </cell>
          <cell r="M974">
            <v>49000000</v>
          </cell>
          <cell r="N974">
            <v>0</v>
          </cell>
          <cell r="O974">
            <v>50000000</v>
          </cell>
        </row>
        <row r="975">
          <cell r="B975" t="str">
            <v>2.07.22.014</v>
          </cell>
          <cell r="C975">
            <v>0.29499999999999998</v>
          </cell>
          <cell r="D975">
            <v>0.70499999999999996</v>
          </cell>
          <cell r="E975">
            <v>0</v>
          </cell>
          <cell r="F975">
            <v>18</v>
          </cell>
          <cell r="G975" t="str">
            <v>KG</v>
          </cell>
          <cell r="J975" t="str">
            <v>14 Dinpermades</v>
          </cell>
          <cell r="K975" t="str">
            <v>Pendampingan Pelaksanaan TMMD Sengkuyung I dan II</v>
          </cell>
          <cell r="L975">
            <v>11800000</v>
          </cell>
          <cell r="M975">
            <v>28200000</v>
          </cell>
          <cell r="N975">
            <v>0</v>
          </cell>
          <cell r="O975">
            <v>40000000</v>
          </cell>
        </row>
        <row r="976">
          <cell r="B976" t="str">
            <v>2.07.22.015</v>
          </cell>
          <cell r="C976">
            <v>0.27966666666666667</v>
          </cell>
          <cell r="D976">
            <v>0.72033333333333338</v>
          </cell>
          <cell r="E976">
            <v>0</v>
          </cell>
          <cell r="F976">
            <v>18</v>
          </cell>
          <cell r="G976" t="str">
            <v>KG</v>
          </cell>
          <cell r="J976" t="str">
            <v>14 Dinpermades</v>
          </cell>
          <cell r="K976" t="str">
            <v>Fasilitasi Hari Kesatuan Gerakan Pemberdayaan Keluarga</v>
          </cell>
          <cell r="L976">
            <v>41950000</v>
          </cell>
          <cell r="M976">
            <v>108050000</v>
          </cell>
          <cell r="N976">
            <v>0</v>
          </cell>
          <cell r="O976">
            <v>150000000</v>
          </cell>
        </row>
        <row r="977">
          <cell r="B977" t="str">
            <v>2.07.22.016</v>
          </cell>
          <cell r="C977">
            <v>0.48166666666666669</v>
          </cell>
          <cell r="D977">
            <v>0.51833333333333331</v>
          </cell>
          <cell r="E977">
            <v>0</v>
          </cell>
          <cell r="F977">
            <v>18</v>
          </cell>
          <cell r="G977" t="str">
            <v>KG</v>
          </cell>
          <cell r="J977" t="str">
            <v>14 Dinpermades</v>
          </cell>
          <cell r="K977" t="str">
            <v>Fasilitasi Pembentukan Pos Pelayanan Teknologi Tepat Guna Perdesaan (Posyantekdes)</v>
          </cell>
          <cell r="L977">
            <v>14450000</v>
          </cell>
          <cell r="M977">
            <v>15550000</v>
          </cell>
          <cell r="N977">
            <v>0</v>
          </cell>
          <cell r="O977">
            <v>30000000</v>
          </cell>
        </row>
        <row r="978">
          <cell r="B978" t="str">
            <v>2.07.22.017</v>
          </cell>
          <cell r="C978">
            <v>0.46200000000000002</v>
          </cell>
          <cell r="D978">
            <v>0.53800000000000003</v>
          </cell>
          <cell r="E978">
            <v>0</v>
          </cell>
          <cell r="F978">
            <v>18</v>
          </cell>
          <cell r="G978" t="str">
            <v>KG</v>
          </cell>
          <cell r="J978" t="str">
            <v>14 Dinpermades</v>
          </cell>
          <cell r="K978" t="str">
            <v>Pemberdayaan Masyarakat Berprespektif Gender (P2MBG)</v>
          </cell>
          <cell r="L978">
            <v>23100000</v>
          </cell>
          <cell r="M978">
            <v>26900000</v>
          </cell>
          <cell r="N978">
            <v>0</v>
          </cell>
          <cell r="O978">
            <v>50000000</v>
          </cell>
        </row>
        <row r="979">
          <cell r="B979" t="str">
            <v>2.07.2300</v>
          </cell>
          <cell r="C979">
            <v>0.2752173913043478</v>
          </cell>
          <cell r="D979">
            <v>0.72478260869565214</v>
          </cell>
          <cell r="E979">
            <v>0</v>
          </cell>
          <cell r="F979">
            <v>15</v>
          </cell>
          <cell r="G979" t="str">
            <v>PR</v>
          </cell>
          <cell r="J979" t="str">
            <v>14 Dinpermades</v>
          </cell>
          <cell r="K979" t="str">
            <v>Program Kemandirian Ekonomi Perdesaan</v>
          </cell>
          <cell r="L979">
            <v>31650000</v>
          </cell>
          <cell r="M979">
            <v>83350000</v>
          </cell>
          <cell r="N979">
            <v>0</v>
          </cell>
          <cell r="O979">
            <v>115000000</v>
          </cell>
        </row>
        <row r="980">
          <cell r="B980" t="str">
            <v>2.07.23.001</v>
          </cell>
          <cell r="C980">
            <v>0.23499999999999999</v>
          </cell>
          <cell r="D980">
            <v>0.76500000000000001</v>
          </cell>
          <cell r="E980">
            <v>0</v>
          </cell>
          <cell r="F980">
            <v>18</v>
          </cell>
          <cell r="G980" t="str">
            <v>KG</v>
          </cell>
          <cell r="J980" t="str">
            <v>14 Dinpermades</v>
          </cell>
          <cell r="K980" t="str">
            <v>Fasilitasi Pengembangan Usaha Mikro Kecil dan Menengah di Perdesaan</v>
          </cell>
          <cell r="L980">
            <v>4700000</v>
          </cell>
          <cell r="M980">
            <v>15300000</v>
          </cell>
          <cell r="N980">
            <v>0</v>
          </cell>
          <cell r="O980">
            <v>20000000</v>
          </cell>
        </row>
        <row r="981">
          <cell r="B981" t="str">
            <v>2.07.23.003</v>
          </cell>
          <cell r="C981">
            <v>0.25600000000000001</v>
          </cell>
          <cell r="D981">
            <v>0.74399999999999999</v>
          </cell>
          <cell r="E981">
            <v>0</v>
          </cell>
          <cell r="F981">
            <v>18</v>
          </cell>
          <cell r="G981" t="str">
            <v>KG</v>
          </cell>
          <cell r="J981" t="str">
            <v>14 Dinpermades</v>
          </cell>
          <cell r="K981" t="str">
            <v>Fasilitasi Pengembangan Ekonomi Perdesaan</v>
          </cell>
          <cell r="L981">
            <v>6400000</v>
          </cell>
          <cell r="M981">
            <v>18600000</v>
          </cell>
          <cell r="N981">
            <v>0</v>
          </cell>
          <cell r="O981">
            <v>25000000</v>
          </cell>
        </row>
        <row r="982">
          <cell r="B982" t="str">
            <v>2.07.23.006</v>
          </cell>
          <cell r="C982">
            <v>0.28666666666666668</v>
          </cell>
          <cell r="D982">
            <v>0.71333333333333337</v>
          </cell>
          <cell r="E982">
            <v>0</v>
          </cell>
          <cell r="F982">
            <v>18</v>
          </cell>
          <cell r="G982" t="str">
            <v>KG</v>
          </cell>
          <cell r="J982" t="str">
            <v>14 Dinpermades</v>
          </cell>
          <cell r="K982" t="str">
            <v>Fasilitasi Pengembangan Badan Usaha Milik Desa (BUMDes)</v>
          </cell>
          <cell r="L982">
            <v>8600000</v>
          </cell>
          <cell r="M982">
            <v>21400000</v>
          </cell>
          <cell r="N982">
            <v>0</v>
          </cell>
          <cell r="O982">
            <v>30000000</v>
          </cell>
        </row>
        <row r="983">
          <cell r="B983" t="str">
            <v>2.07.23.007</v>
          </cell>
          <cell r="C983">
            <v>0.53</v>
          </cell>
          <cell r="D983">
            <v>0.47</v>
          </cell>
          <cell r="E983">
            <v>0</v>
          </cell>
          <cell r="F983">
            <v>18</v>
          </cell>
          <cell r="G983" t="str">
            <v>KG</v>
          </cell>
          <cell r="J983" t="str">
            <v>14 Dinpermades</v>
          </cell>
          <cell r="K983" t="str">
            <v>Fasilitasi Rintisan Model Desa Berdikari/Mandiri</v>
          </cell>
          <cell r="L983">
            <v>10600000</v>
          </cell>
          <cell r="M983">
            <v>9400000</v>
          </cell>
          <cell r="N983">
            <v>0</v>
          </cell>
          <cell r="O983">
            <v>20000000</v>
          </cell>
        </row>
        <row r="984">
          <cell r="B984" t="str">
            <v>2.07.23.008</v>
          </cell>
          <cell r="C984">
            <v>6.7500000000000004E-2</v>
          </cell>
          <cell r="D984">
            <v>0.9325</v>
          </cell>
          <cell r="E984">
            <v>0</v>
          </cell>
          <cell r="F984">
            <v>18</v>
          </cell>
          <cell r="G984" t="str">
            <v>KG</v>
          </cell>
          <cell r="J984" t="str">
            <v>14 Dinpermades</v>
          </cell>
          <cell r="K984" t="str">
            <v>Fasilitasi Bazar</v>
          </cell>
          <cell r="L984">
            <v>1350000</v>
          </cell>
          <cell r="M984">
            <v>18650000</v>
          </cell>
          <cell r="N984">
            <v>0</v>
          </cell>
          <cell r="O984">
            <v>20000000</v>
          </cell>
        </row>
        <row r="985">
          <cell r="B985" t="str">
            <v>2.07.2400</v>
          </cell>
          <cell r="C985">
            <v>0.20399999999999999</v>
          </cell>
          <cell r="D985">
            <v>0.79600000000000004</v>
          </cell>
          <cell r="E985">
            <v>0</v>
          </cell>
          <cell r="F985">
            <v>15</v>
          </cell>
          <cell r="G985" t="str">
            <v>PR</v>
          </cell>
          <cell r="J985" t="str">
            <v>14 Dinpermades</v>
          </cell>
          <cell r="K985" t="str">
            <v>Program Pengelolaan Lingkungan Sosial</v>
          </cell>
          <cell r="L985">
            <v>10200000</v>
          </cell>
          <cell r="M985">
            <v>39800000</v>
          </cell>
          <cell r="N985">
            <v>0</v>
          </cell>
          <cell r="O985">
            <v>50000000</v>
          </cell>
        </row>
        <row r="986">
          <cell r="B986" t="str">
            <v>2.07.24.008</v>
          </cell>
          <cell r="C986">
            <v>0.20399999999999999</v>
          </cell>
          <cell r="D986">
            <v>0.79600000000000004</v>
          </cell>
          <cell r="E986">
            <v>0</v>
          </cell>
          <cell r="F986">
            <v>18</v>
          </cell>
          <cell r="G986" t="str">
            <v>KG</v>
          </cell>
          <cell r="J986" t="str">
            <v>14 Dinpermades</v>
          </cell>
          <cell r="K986" t="str">
            <v>Fasilitasi Pembangunan Infrastruktur Dasar Perdesaan dari Pemerintah Kabupaten kepada Pemerintah Desa</v>
          </cell>
          <cell r="L986">
            <v>5100000</v>
          </cell>
          <cell r="M986">
            <v>19900000</v>
          </cell>
          <cell r="N986">
            <v>0</v>
          </cell>
          <cell r="O986">
            <v>25000000</v>
          </cell>
        </row>
        <row r="987">
          <cell r="B987" t="str">
            <v>2.07.24.009</v>
          </cell>
          <cell r="C987">
            <v>0.20399999999999999</v>
          </cell>
          <cell r="D987">
            <v>0.79600000000000004</v>
          </cell>
          <cell r="E987">
            <v>0</v>
          </cell>
          <cell r="F987">
            <v>18</v>
          </cell>
          <cell r="G987" t="str">
            <v>KG</v>
          </cell>
          <cell r="J987" t="str">
            <v>14 Dinpermades</v>
          </cell>
          <cell r="K987" t="str">
            <v>Fasilitasi Pembangunan Infrastruktur Dasar Perdesaan dari Pemerintah Provinsi</v>
          </cell>
          <cell r="L987">
            <v>5100000</v>
          </cell>
          <cell r="M987">
            <v>19900000</v>
          </cell>
          <cell r="N987">
            <v>0</v>
          </cell>
          <cell r="O987">
            <v>25000000</v>
          </cell>
        </row>
        <row r="988">
          <cell r="B988" t="str">
            <v>2.07.2600</v>
          </cell>
          <cell r="C988">
            <v>0.41749999999999998</v>
          </cell>
          <cell r="D988">
            <v>0.52249999999999996</v>
          </cell>
          <cell r="E988">
            <v>0.06</v>
          </cell>
          <cell r="F988">
            <v>15</v>
          </cell>
          <cell r="G988" t="str">
            <v>PR</v>
          </cell>
          <cell r="J988" t="str">
            <v>14 Dinpermades</v>
          </cell>
          <cell r="K988" t="str">
            <v>Program Pengelolaan Sarana Air Minum dan Sanitasi</v>
          </cell>
          <cell r="L988">
            <v>41750000</v>
          </cell>
          <cell r="M988">
            <v>52250000</v>
          </cell>
          <cell r="N988">
            <v>6000000</v>
          </cell>
          <cell r="O988">
            <v>100000000</v>
          </cell>
        </row>
        <row r="989">
          <cell r="B989" t="str">
            <v>2.07.26.001</v>
          </cell>
          <cell r="C989">
            <v>0.49533333333333335</v>
          </cell>
          <cell r="D989">
            <v>0.50466666666666671</v>
          </cell>
          <cell r="E989">
            <v>0</v>
          </cell>
          <cell r="F989">
            <v>18</v>
          </cell>
          <cell r="G989" t="str">
            <v>KG</v>
          </cell>
          <cell r="J989" t="str">
            <v>14 Dinpermades</v>
          </cell>
          <cell r="K989" t="str">
            <v>Fasilitasi Tim Pembina Badan Pengelola Sarana Air Minum dan Sanitasi (BP SPAMS)</v>
          </cell>
          <cell r="L989">
            <v>37150000</v>
          </cell>
          <cell r="M989">
            <v>37850000</v>
          </cell>
          <cell r="N989">
            <v>0</v>
          </cell>
          <cell r="O989">
            <v>75000000</v>
          </cell>
        </row>
        <row r="990">
          <cell r="B990" t="str">
            <v>2.07.26.003</v>
          </cell>
          <cell r="C990">
            <v>0.184</v>
          </cell>
          <cell r="D990">
            <v>0.57599999999999996</v>
          </cell>
          <cell r="E990">
            <v>0.24</v>
          </cell>
          <cell r="F990">
            <v>18</v>
          </cell>
          <cell r="G990" t="str">
            <v>KG</v>
          </cell>
          <cell r="J990" t="str">
            <v>14 Dinpermades</v>
          </cell>
          <cell r="K990" t="str">
            <v>Fasilitasi Kelembagaan Asosiasi Pengelola SPAMS Kabupaten</v>
          </cell>
          <cell r="L990">
            <v>4600000</v>
          </cell>
          <cell r="M990">
            <v>14400000</v>
          </cell>
          <cell r="N990">
            <v>6000000</v>
          </cell>
          <cell r="O990">
            <v>25000000</v>
          </cell>
        </row>
        <row r="991">
          <cell r="B991" t="str">
            <v>2.07.2800</v>
          </cell>
          <cell r="C991">
            <v>0.20848605577689244</v>
          </cell>
          <cell r="D991">
            <v>0.79151394422310761</v>
          </cell>
          <cell r="E991">
            <v>0</v>
          </cell>
          <cell r="F991">
            <v>15</v>
          </cell>
          <cell r="G991" t="str">
            <v>PR</v>
          </cell>
          <cell r="J991" t="str">
            <v>14 Dinpermades</v>
          </cell>
          <cell r="K991" t="str">
            <v>Program Pembinaan Pemerintahan Desa</v>
          </cell>
          <cell r="L991">
            <v>261650000</v>
          </cell>
          <cell r="M991">
            <v>993350000</v>
          </cell>
          <cell r="N991">
            <v>0</v>
          </cell>
          <cell r="O991">
            <v>1255000000</v>
          </cell>
        </row>
        <row r="992">
          <cell r="B992" t="str">
            <v>2.07.28.001</v>
          </cell>
          <cell r="C992">
            <v>4.2500000000000003E-2</v>
          </cell>
          <cell r="D992">
            <v>0.95750000000000002</v>
          </cell>
          <cell r="E992">
            <v>0</v>
          </cell>
          <cell r="F992">
            <v>18</v>
          </cell>
          <cell r="G992" t="str">
            <v>KG</v>
          </cell>
          <cell r="J992" t="str">
            <v>14 Dinpermades</v>
          </cell>
          <cell r="K992" t="str">
            <v>Fasilitasi Peningkatan Kapasitas Aparat Pemerintah Desa</v>
          </cell>
          <cell r="L992">
            <v>8500000</v>
          </cell>
          <cell r="M992">
            <v>191500000</v>
          </cell>
          <cell r="N992">
            <v>0</v>
          </cell>
          <cell r="O992">
            <v>200000000</v>
          </cell>
        </row>
        <row r="993">
          <cell r="B993" t="str">
            <v>2.07.28.002</v>
          </cell>
          <cell r="C993">
            <v>0.16438461538461538</v>
          </cell>
          <cell r="D993">
            <v>0.83561538461538465</v>
          </cell>
          <cell r="E993">
            <v>0</v>
          </cell>
          <cell r="F993">
            <v>18</v>
          </cell>
          <cell r="G993" t="str">
            <v>KG</v>
          </cell>
          <cell r="J993" t="str">
            <v>14 Dinpermades</v>
          </cell>
          <cell r="K993" t="str">
            <v>Fasilitasi Sistem Informasi Desa</v>
          </cell>
          <cell r="L993">
            <v>53425000</v>
          </cell>
          <cell r="M993">
            <v>271575000</v>
          </cell>
          <cell r="N993">
            <v>0</v>
          </cell>
          <cell r="O993">
            <v>325000000</v>
          </cell>
        </row>
        <row r="994">
          <cell r="B994" t="str">
            <v>2.07.28.003</v>
          </cell>
          <cell r="C994">
            <v>0.16166666666666665</v>
          </cell>
          <cell r="D994">
            <v>0.83833333333333337</v>
          </cell>
          <cell r="E994">
            <v>0</v>
          </cell>
          <cell r="F994">
            <v>18</v>
          </cell>
          <cell r="G994" t="str">
            <v>KG</v>
          </cell>
          <cell r="J994" t="str">
            <v>14 Dinpermades</v>
          </cell>
          <cell r="K994" t="str">
            <v>Pelatihan SIMDA Keuangan Desa</v>
          </cell>
          <cell r="L994">
            <v>48500000</v>
          </cell>
          <cell r="M994">
            <v>251500000</v>
          </cell>
          <cell r="N994">
            <v>0</v>
          </cell>
          <cell r="O994">
            <v>300000000</v>
          </cell>
        </row>
        <row r="995">
          <cell r="B995" t="str">
            <v>2.07.28.004</v>
          </cell>
          <cell r="C995">
            <v>0.19666666666666666</v>
          </cell>
          <cell r="D995">
            <v>0.80333333333333334</v>
          </cell>
          <cell r="E995">
            <v>0</v>
          </cell>
          <cell r="F995">
            <v>18</v>
          </cell>
          <cell r="G995" t="str">
            <v>KG</v>
          </cell>
          <cell r="J995" t="str">
            <v>14 Dinpermades</v>
          </cell>
          <cell r="K995" t="str">
            <v>Fasilitasi dan Pembinaan Administrasi Pemerintah Desa</v>
          </cell>
          <cell r="L995">
            <v>5900000</v>
          </cell>
          <cell r="M995">
            <v>24100000</v>
          </cell>
          <cell r="N995">
            <v>0</v>
          </cell>
          <cell r="O995">
            <v>30000000</v>
          </cell>
        </row>
        <row r="996">
          <cell r="B996" t="str">
            <v>2.07.28.005</v>
          </cell>
          <cell r="C996">
            <v>0.23599999999999999</v>
          </cell>
          <cell r="D996">
            <v>0.76400000000000001</v>
          </cell>
          <cell r="E996">
            <v>0</v>
          </cell>
          <cell r="F996">
            <v>18</v>
          </cell>
          <cell r="G996" t="str">
            <v>KG</v>
          </cell>
          <cell r="J996" t="str">
            <v>14 Dinpermades</v>
          </cell>
          <cell r="K996" t="str">
            <v>Forum Koordinasi Pemberdayaan Masyarakat dan Desa</v>
          </cell>
          <cell r="L996">
            <v>5900000</v>
          </cell>
          <cell r="M996">
            <v>19100000</v>
          </cell>
          <cell r="N996">
            <v>0</v>
          </cell>
          <cell r="O996">
            <v>25000000</v>
          </cell>
        </row>
        <row r="997">
          <cell r="B997" t="str">
            <v>2.07.28.008</v>
          </cell>
          <cell r="C997">
            <v>0.88200000000000001</v>
          </cell>
          <cell r="D997">
            <v>0.11799999999999999</v>
          </cell>
          <cell r="E997">
            <v>0</v>
          </cell>
          <cell r="F997">
            <v>18</v>
          </cell>
          <cell r="G997" t="str">
            <v>KG</v>
          </cell>
          <cell r="J997" t="str">
            <v>14 Dinpermades</v>
          </cell>
          <cell r="K997" t="str">
            <v>Inventarisasi Aset Desa</v>
          </cell>
          <cell r="L997">
            <v>44100000</v>
          </cell>
          <cell r="M997">
            <v>5900000</v>
          </cell>
          <cell r="N997">
            <v>0</v>
          </cell>
          <cell r="O997">
            <v>50000000</v>
          </cell>
        </row>
        <row r="998">
          <cell r="B998" t="str">
            <v>2.07.28.009</v>
          </cell>
          <cell r="C998">
            <v>0.59066666666666667</v>
          </cell>
          <cell r="D998">
            <v>0.40933333333333333</v>
          </cell>
          <cell r="E998">
            <v>0</v>
          </cell>
          <cell r="F998">
            <v>18</v>
          </cell>
          <cell r="G998" t="str">
            <v>KG</v>
          </cell>
          <cell r="J998" t="str">
            <v>14 Dinpermades</v>
          </cell>
          <cell r="K998" t="str">
            <v>Pembinaan dan Penguatan Badan Perwakilan Desa (BPD)</v>
          </cell>
          <cell r="L998">
            <v>44300000</v>
          </cell>
          <cell r="M998">
            <v>30700000</v>
          </cell>
          <cell r="N998">
            <v>0</v>
          </cell>
          <cell r="O998">
            <v>75000000</v>
          </cell>
        </row>
        <row r="999">
          <cell r="B999" t="str">
            <v>2.07.28.010</v>
          </cell>
          <cell r="C999">
            <v>0.14749999999999999</v>
          </cell>
          <cell r="D999">
            <v>0.85250000000000004</v>
          </cell>
          <cell r="E999">
            <v>0</v>
          </cell>
          <cell r="F999">
            <v>18</v>
          </cell>
          <cell r="G999" t="str">
            <v>KG</v>
          </cell>
          <cell r="J999" t="str">
            <v>14 Dinpermades</v>
          </cell>
          <cell r="K999" t="str">
            <v>Fasilitasi Alokasi Dana Desa, Dana Desa dan Bagi Hasil dan Retribusi Daerah</v>
          </cell>
          <cell r="L999">
            <v>29500000</v>
          </cell>
          <cell r="M999">
            <v>170500000</v>
          </cell>
          <cell r="N999">
            <v>0</v>
          </cell>
          <cell r="O999">
            <v>200000000</v>
          </cell>
        </row>
        <row r="1000">
          <cell r="B1000" t="str">
            <v>2.07.28.011</v>
          </cell>
          <cell r="C1000">
            <v>0.43049999999999999</v>
          </cell>
          <cell r="D1000">
            <v>0.56950000000000001</v>
          </cell>
          <cell r="E1000">
            <v>0</v>
          </cell>
          <cell r="F1000">
            <v>18</v>
          </cell>
          <cell r="G1000" t="str">
            <v>KG</v>
          </cell>
          <cell r="J1000" t="str">
            <v>14 Dinpermades</v>
          </cell>
          <cell r="K1000" t="str">
            <v>Pengadaan Buku Monografi Desa</v>
          </cell>
          <cell r="L1000">
            <v>21525000</v>
          </cell>
          <cell r="M1000">
            <v>28475000</v>
          </cell>
          <cell r="N1000">
            <v>0</v>
          </cell>
          <cell r="O1000">
            <v>50000000</v>
          </cell>
        </row>
        <row r="1001">
          <cell r="B1001" t="str">
            <v>2.07.2900</v>
          </cell>
          <cell r="C1001">
            <v>0.26085106382978723</v>
          </cell>
          <cell r="D1001">
            <v>0.73914893617021271</v>
          </cell>
          <cell r="E1001">
            <v>0</v>
          </cell>
          <cell r="F1001">
            <v>15</v>
          </cell>
          <cell r="G1001" t="str">
            <v>PR</v>
          </cell>
          <cell r="J1001" t="str">
            <v>14 Dinpermades</v>
          </cell>
          <cell r="K1001" t="str">
            <v>Program Pembangunan Kawasan Perdesaan dan Kerjasama Desa</v>
          </cell>
          <cell r="L1001">
            <v>122600000</v>
          </cell>
          <cell r="M1001">
            <v>347400000</v>
          </cell>
          <cell r="N1001">
            <v>0</v>
          </cell>
          <cell r="O1001">
            <v>470000000</v>
          </cell>
        </row>
        <row r="1002">
          <cell r="B1002" t="str">
            <v>2.07.29.001</v>
          </cell>
          <cell r="C1002">
            <v>0.35</v>
          </cell>
          <cell r="D1002">
            <v>0.65</v>
          </cell>
          <cell r="E1002">
            <v>0</v>
          </cell>
          <cell r="F1002">
            <v>18</v>
          </cell>
          <cell r="G1002" t="str">
            <v>KG</v>
          </cell>
          <cell r="J1002" t="str">
            <v>14 Dinpermades</v>
          </cell>
          <cell r="K1002" t="str">
            <v>Fasilitasi Pemberdayaan Kelompok Masyarakat Wilayah Pesisir</v>
          </cell>
          <cell r="L1002">
            <v>7000000</v>
          </cell>
          <cell r="M1002">
            <v>13000000</v>
          </cell>
          <cell r="N1002">
            <v>0</v>
          </cell>
          <cell r="O1002">
            <v>20000000</v>
          </cell>
        </row>
        <row r="1003">
          <cell r="B1003" t="str">
            <v>2.07.29.002</v>
          </cell>
          <cell r="C1003">
            <v>0.72</v>
          </cell>
          <cell r="D1003">
            <v>0.28000000000000003</v>
          </cell>
          <cell r="E1003">
            <v>0</v>
          </cell>
          <cell r="F1003">
            <v>18</v>
          </cell>
          <cell r="G1003" t="str">
            <v>KG</v>
          </cell>
          <cell r="J1003" t="str">
            <v>14 Dinpermades</v>
          </cell>
          <cell r="K1003" t="str">
            <v>Fasilitasi Forum Pengembangan Kawasan Perdesaan Berbasis Masyarakat (PKPBM)</v>
          </cell>
          <cell r="L1003">
            <v>36000000</v>
          </cell>
          <cell r="M1003">
            <v>14000000</v>
          </cell>
          <cell r="N1003">
            <v>0</v>
          </cell>
          <cell r="O1003">
            <v>50000000</v>
          </cell>
        </row>
        <row r="1004">
          <cell r="B1004" t="str">
            <v>2.07.29.003</v>
          </cell>
          <cell r="C1004">
            <v>0.51200000000000001</v>
          </cell>
          <cell r="D1004">
            <v>0.48799999999999999</v>
          </cell>
          <cell r="E1004">
            <v>0</v>
          </cell>
          <cell r="F1004">
            <v>18</v>
          </cell>
          <cell r="G1004" t="str">
            <v>KG</v>
          </cell>
          <cell r="J1004" t="str">
            <v>14 Dinpermades</v>
          </cell>
          <cell r="K1004" t="str">
            <v>Pengembangan Kawasan Terpadu Antar Desa</v>
          </cell>
          <cell r="L1004">
            <v>25600000</v>
          </cell>
          <cell r="M1004">
            <v>24400000</v>
          </cell>
          <cell r="N1004">
            <v>0</v>
          </cell>
          <cell r="O1004">
            <v>50000000</v>
          </cell>
        </row>
        <row r="1005">
          <cell r="B1005" t="str">
            <v>2.07.29.004</v>
          </cell>
          <cell r="C1005">
            <v>0.12533333333333332</v>
          </cell>
          <cell r="D1005">
            <v>0.8746666666666667</v>
          </cell>
          <cell r="E1005">
            <v>0</v>
          </cell>
          <cell r="F1005">
            <v>18</v>
          </cell>
          <cell r="G1005" t="str">
            <v>KG</v>
          </cell>
          <cell r="J1005" t="str">
            <v>14 Dinpermades</v>
          </cell>
          <cell r="K1005" t="str">
            <v>Fasilitasi Pengembangan Usaha Ekonomi Produktif</v>
          </cell>
          <cell r="L1005">
            <v>37600000</v>
          </cell>
          <cell r="M1005">
            <v>262400000</v>
          </cell>
          <cell r="N1005">
            <v>0</v>
          </cell>
          <cell r="O1005">
            <v>300000000</v>
          </cell>
        </row>
        <row r="1006">
          <cell r="B1006" t="str">
            <v>2.07.29.005</v>
          </cell>
          <cell r="C1006">
            <v>0.32800000000000001</v>
          </cell>
          <cell r="D1006">
            <v>0.67200000000000004</v>
          </cell>
          <cell r="E1006">
            <v>0</v>
          </cell>
          <cell r="F1006">
            <v>18</v>
          </cell>
          <cell r="G1006" t="str">
            <v>KG</v>
          </cell>
          <cell r="J1006" t="str">
            <v>14 Dinpermades</v>
          </cell>
          <cell r="K1006" t="str">
            <v>Fasilitasi Pembangunan Sarana Prasarana Perdesaan dari Penataan Kawasan Perdesaan</v>
          </cell>
          <cell r="L1006">
            <v>16400000</v>
          </cell>
          <cell r="M1006">
            <v>33600000</v>
          </cell>
          <cell r="N1006">
            <v>0</v>
          </cell>
          <cell r="O1006">
            <v>50000000</v>
          </cell>
        </row>
        <row r="1007">
          <cell r="B1007" t="str">
            <v>2.0900</v>
          </cell>
          <cell r="C1007">
            <v>8.8168460515177169E-2</v>
          </cell>
          <cell r="D1007">
            <v>0.70034345144515664</v>
          </cell>
          <cell r="E1007">
            <v>0.21148808803966623</v>
          </cell>
          <cell r="F1007">
            <v>4</v>
          </cell>
          <cell r="J1007" t="str">
            <v>14 Dinpermades</v>
          </cell>
          <cell r="K1007" t="str">
            <v>Perhubungan</v>
          </cell>
          <cell r="L1007">
            <v>1458130000</v>
          </cell>
          <cell r="M1007">
            <v>11582280000</v>
          </cell>
          <cell r="N1007">
            <v>3497590000</v>
          </cell>
          <cell r="O1007">
            <v>16538000000</v>
          </cell>
        </row>
        <row r="1008">
          <cell r="B1008" t="str">
            <v>2.09.00</v>
          </cell>
          <cell r="C1008">
            <v>8.8168460515177169E-2</v>
          </cell>
          <cell r="D1008">
            <v>0.70034345144515664</v>
          </cell>
          <cell r="E1008">
            <v>0.21148808803966623</v>
          </cell>
          <cell r="F1008">
            <v>12</v>
          </cell>
          <cell r="G1008" t="str">
            <v>OPD</v>
          </cell>
          <cell r="J1008" t="str">
            <v>15 Dinhub</v>
          </cell>
          <cell r="K1008" t="str">
            <v>DINAS PERHUBUNGAN</v>
          </cell>
          <cell r="L1008">
            <v>1458130000</v>
          </cell>
          <cell r="M1008">
            <v>11582280000</v>
          </cell>
          <cell r="N1008">
            <v>3497590000</v>
          </cell>
          <cell r="O1008">
            <v>16538000000</v>
          </cell>
        </row>
        <row r="1009">
          <cell r="B1009" t="str">
            <v>2.09.0100</v>
          </cell>
          <cell r="C1009">
            <v>6.2036116950124211E-2</v>
          </cell>
          <cell r="D1009">
            <v>0.93700840817886488</v>
          </cell>
          <cell r="E1009">
            <v>9.5547487101089242E-4</v>
          </cell>
          <cell r="F1009">
            <v>15</v>
          </cell>
          <cell r="G1009" t="str">
            <v>PR</v>
          </cell>
          <cell r="J1009" t="str">
            <v>15 Dinhub</v>
          </cell>
          <cell r="K1009" t="str">
            <v>Program Pelayanan Administrasi Perkantoran</v>
          </cell>
          <cell r="L1009">
            <v>649270000</v>
          </cell>
          <cell r="M1009">
            <v>9806730000</v>
          </cell>
          <cell r="N1009">
            <v>10000000</v>
          </cell>
          <cell r="O1009">
            <v>10466000000</v>
          </cell>
        </row>
        <row r="1010">
          <cell r="B1010" t="str">
            <v>2.09.01.001</v>
          </cell>
          <cell r="C1010">
            <v>0</v>
          </cell>
          <cell r="D1010">
            <v>1</v>
          </cell>
          <cell r="E1010">
            <v>0</v>
          </cell>
          <cell r="F1010">
            <v>18</v>
          </cell>
          <cell r="G1010" t="str">
            <v>KG</v>
          </cell>
          <cell r="H1010">
            <v>1</v>
          </cell>
          <cell r="I1010">
            <v>1</v>
          </cell>
          <cell r="J1010" t="str">
            <v>15 Dinhub</v>
          </cell>
          <cell r="K1010" t="str">
            <v>Penyediaan Jasa Surat Menyurat</v>
          </cell>
          <cell r="L1010">
            <v>0</v>
          </cell>
          <cell r="M1010">
            <v>1500000</v>
          </cell>
          <cell r="N1010">
            <v>0</v>
          </cell>
          <cell r="O1010">
            <v>1500000</v>
          </cell>
        </row>
        <row r="1011">
          <cell r="B1011" t="str">
            <v>2.09.01.002</v>
          </cell>
          <cell r="C1011">
            <v>0</v>
          </cell>
          <cell r="D1011">
            <v>1</v>
          </cell>
          <cell r="E1011">
            <v>0</v>
          </cell>
          <cell r="F1011">
            <v>18</v>
          </cell>
          <cell r="G1011" t="str">
            <v>KG</v>
          </cell>
          <cell r="H1011">
            <v>1</v>
          </cell>
          <cell r="I1011">
            <v>1</v>
          </cell>
          <cell r="J1011" t="str">
            <v>15 Dinhub</v>
          </cell>
          <cell r="K1011" t="str">
            <v>Penyediaan Jasa Komunikasi, Sumber Daya Air dan Listrik</v>
          </cell>
          <cell r="L1011">
            <v>0</v>
          </cell>
          <cell r="M1011">
            <v>9370000000</v>
          </cell>
          <cell r="N1011">
            <v>0</v>
          </cell>
          <cell r="O1011">
            <v>9370000000</v>
          </cell>
        </row>
        <row r="1012">
          <cell r="B1012" t="str">
            <v>2.09.01.007</v>
          </cell>
          <cell r="C1012">
            <v>0.99875000000000003</v>
          </cell>
          <cell r="D1012">
            <v>1.25E-3</v>
          </cell>
          <cell r="E1012">
            <v>0</v>
          </cell>
          <cell r="F1012">
            <v>18</v>
          </cell>
          <cell r="G1012" t="str">
            <v>KG</v>
          </cell>
          <cell r="H1012">
            <v>1</v>
          </cell>
          <cell r="I1012">
            <v>1</v>
          </cell>
          <cell r="J1012" t="str">
            <v>15 Dinhub</v>
          </cell>
          <cell r="K1012" t="str">
            <v>Penyediaan Jasa Administrasi Keuangan</v>
          </cell>
          <cell r="L1012">
            <v>199750000</v>
          </cell>
          <cell r="M1012">
            <v>250000</v>
          </cell>
          <cell r="N1012">
            <v>0</v>
          </cell>
          <cell r="O1012">
            <v>200000000</v>
          </cell>
        </row>
        <row r="1013">
          <cell r="B1013" t="str">
            <v>2.09.01.010</v>
          </cell>
          <cell r="C1013">
            <v>0</v>
          </cell>
          <cell r="D1013">
            <v>1</v>
          </cell>
          <cell r="E1013">
            <v>0</v>
          </cell>
          <cell r="F1013">
            <v>18</v>
          </cell>
          <cell r="G1013" t="str">
            <v>KG</v>
          </cell>
          <cell r="H1013">
            <v>1</v>
          </cell>
          <cell r="I1013">
            <v>1</v>
          </cell>
          <cell r="J1013" t="str">
            <v>15 Dinhub</v>
          </cell>
          <cell r="K1013" t="str">
            <v>Penyediaan Alat Tulis Kantor</v>
          </cell>
          <cell r="L1013">
            <v>0</v>
          </cell>
          <cell r="M1013">
            <v>20000000</v>
          </cell>
          <cell r="N1013">
            <v>0</v>
          </cell>
          <cell r="O1013">
            <v>20000000</v>
          </cell>
        </row>
        <row r="1014">
          <cell r="B1014" t="str">
            <v>2.09.01.011</v>
          </cell>
          <cell r="C1014">
            <v>1.52E-2</v>
          </cell>
          <cell r="D1014">
            <v>0.98480000000000001</v>
          </cell>
          <cell r="E1014">
            <v>0</v>
          </cell>
          <cell r="F1014">
            <v>18</v>
          </cell>
          <cell r="G1014" t="str">
            <v>KG</v>
          </cell>
          <cell r="H1014">
            <v>1</v>
          </cell>
          <cell r="I1014">
            <v>1</v>
          </cell>
          <cell r="J1014" t="str">
            <v>15 Dinhub</v>
          </cell>
          <cell r="K1014" t="str">
            <v>Penyediaan Barang Cetakan dan Penggandaan</v>
          </cell>
          <cell r="L1014">
            <v>1900000</v>
          </cell>
          <cell r="M1014">
            <v>123100000</v>
          </cell>
          <cell r="N1014">
            <v>0</v>
          </cell>
          <cell r="O1014">
            <v>125000000</v>
          </cell>
        </row>
        <row r="1015">
          <cell r="B1015" t="str">
            <v>2.09.01.012</v>
          </cell>
          <cell r="C1015">
            <v>0.3</v>
          </cell>
          <cell r="D1015">
            <v>0.7</v>
          </cell>
          <cell r="E1015">
            <v>0</v>
          </cell>
          <cell r="F1015">
            <v>18</v>
          </cell>
          <cell r="G1015" t="str">
            <v>KG</v>
          </cell>
          <cell r="H1015">
            <v>1</v>
          </cell>
          <cell r="I1015">
            <v>1</v>
          </cell>
          <cell r="J1015" t="str">
            <v>15 Dinhub</v>
          </cell>
          <cell r="K1015" t="str">
            <v>Penyediaan Komponen Instalasi Listrik/Penerangan Bangunan Kantor</v>
          </cell>
          <cell r="L1015">
            <v>2100000</v>
          </cell>
          <cell r="M1015">
            <v>4900000</v>
          </cell>
          <cell r="N1015">
            <v>0</v>
          </cell>
          <cell r="O1015">
            <v>7000000</v>
          </cell>
        </row>
        <row r="1016">
          <cell r="B1016" t="str">
            <v>2.09.01.013</v>
          </cell>
          <cell r="C1016">
            <v>0.1</v>
          </cell>
          <cell r="D1016">
            <v>0.23333333333333334</v>
          </cell>
          <cell r="E1016">
            <v>0.66666666666666663</v>
          </cell>
          <cell r="F1016">
            <v>18</v>
          </cell>
          <cell r="G1016" t="str">
            <v>KG</v>
          </cell>
          <cell r="H1016">
            <v>1</v>
          </cell>
          <cell r="I1016">
            <v>1</v>
          </cell>
          <cell r="J1016" t="str">
            <v>15 Dinhub</v>
          </cell>
          <cell r="K1016" t="str">
            <v>Penyediaan Peralatan dan Perlengkapan Kantor</v>
          </cell>
          <cell r="L1016">
            <v>1500000</v>
          </cell>
          <cell r="M1016">
            <v>3500000</v>
          </cell>
          <cell r="N1016">
            <v>10000000</v>
          </cell>
          <cell r="O1016">
            <v>15000000</v>
          </cell>
        </row>
        <row r="1017">
          <cell r="B1017" t="str">
            <v>2.09.01.014</v>
          </cell>
          <cell r="C1017">
            <v>0</v>
          </cell>
          <cell r="D1017">
            <v>1</v>
          </cell>
          <cell r="E1017">
            <v>0</v>
          </cell>
          <cell r="F1017">
            <v>18</v>
          </cell>
          <cell r="G1017" t="str">
            <v>KG</v>
          </cell>
          <cell r="H1017">
            <v>1</v>
          </cell>
          <cell r="I1017">
            <v>1</v>
          </cell>
          <cell r="J1017" t="str">
            <v>15 Dinhub</v>
          </cell>
          <cell r="K1017" t="str">
            <v>Penyediaan Peralatan Rumah Tangga</v>
          </cell>
          <cell r="L1017">
            <v>0</v>
          </cell>
          <cell r="M1017">
            <v>8000000</v>
          </cell>
          <cell r="N1017">
            <v>0</v>
          </cell>
          <cell r="O1017">
            <v>8000000</v>
          </cell>
        </row>
        <row r="1018">
          <cell r="B1018" t="str">
            <v>2.09.01.015</v>
          </cell>
          <cell r="C1018">
            <v>0</v>
          </cell>
          <cell r="D1018">
            <v>1</v>
          </cell>
          <cell r="E1018">
            <v>0</v>
          </cell>
          <cell r="F1018">
            <v>18</v>
          </cell>
          <cell r="G1018" t="str">
            <v>KG</v>
          </cell>
          <cell r="H1018">
            <v>1</v>
          </cell>
          <cell r="I1018">
            <v>1</v>
          </cell>
          <cell r="J1018" t="str">
            <v>15 Dinhub</v>
          </cell>
          <cell r="K1018" t="str">
            <v>Penyediaan Bahan Bacaan dan Peraturan Perundang-Undangan</v>
          </cell>
          <cell r="L1018">
            <v>0</v>
          </cell>
          <cell r="M1018">
            <v>5000000</v>
          </cell>
          <cell r="N1018">
            <v>0</v>
          </cell>
          <cell r="O1018">
            <v>5000000</v>
          </cell>
        </row>
        <row r="1019">
          <cell r="B1019" t="str">
            <v>2.09.01.017</v>
          </cell>
          <cell r="C1019">
            <v>0</v>
          </cell>
          <cell r="D1019">
            <v>1</v>
          </cell>
          <cell r="E1019">
            <v>0</v>
          </cell>
          <cell r="F1019">
            <v>18</v>
          </cell>
          <cell r="G1019" t="str">
            <v>KG</v>
          </cell>
          <cell r="H1019">
            <v>1</v>
          </cell>
          <cell r="I1019">
            <v>1</v>
          </cell>
          <cell r="J1019" t="str">
            <v>15 Dinhub</v>
          </cell>
          <cell r="K1019" t="str">
            <v>Penyediaan Makanan dan Minuman</v>
          </cell>
          <cell r="L1019">
            <v>0</v>
          </cell>
          <cell r="M1019">
            <v>20000000</v>
          </cell>
          <cell r="N1019">
            <v>0</v>
          </cell>
          <cell r="O1019">
            <v>20000000</v>
          </cell>
        </row>
        <row r="1020">
          <cell r="B1020" t="str">
            <v>2.09.01.018</v>
          </cell>
          <cell r="C1020">
            <v>0</v>
          </cell>
          <cell r="D1020">
            <v>1</v>
          </cell>
          <cell r="E1020">
            <v>0</v>
          </cell>
          <cell r="F1020">
            <v>18</v>
          </cell>
          <cell r="G1020" t="str">
            <v>KG</v>
          </cell>
          <cell r="H1020">
            <v>1</v>
          </cell>
          <cell r="I1020">
            <v>1</v>
          </cell>
          <cell r="J1020" t="str">
            <v>15 Dinhub</v>
          </cell>
          <cell r="K1020" t="str">
            <v>Rapat-Rapat Koordinasi dan Konsultasi Ke Luar Daerah</v>
          </cell>
          <cell r="L1020">
            <v>0</v>
          </cell>
          <cell r="M1020">
            <v>150000000</v>
          </cell>
          <cell r="N1020">
            <v>0</v>
          </cell>
          <cell r="O1020">
            <v>150000000</v>
          </cell>
        </row>
        <row r="1021">
          <cell r="B1021" t="str">
            <v>2.09.01.019</v>
          </cell>
          <cell r="C1021">
            <v>0.99892013498312715</v>
          </cell>
          <cell r="D1021">
            <v>1.0798650168728908E-3</v>
          </cell>
          <cell r="E1021">
            <v>0</v>
          </cell>
          <cell r="F1021">
            <v>18</v>
          </cell>
          <cell r="G1021" t="str">
            <v>KG</v>
          </cell>
          <cell r="H1021">
            <v>1</v>
          </cell>
          <cell r="I1021">
            <v>1</v>
          </cell>
          <cell r="J1021" t="str">
            <v>15 Dinhub</v>
          </cell>
          <cell r="K1021" t="str">
            <v>Penyediaan Jasa Administrasi Kantor/Kebersihan</v>
          </cell>
          <cell r="L1021">
            <v>444020000</v>
          </cell>
          <cell r="M1021">
            <v>480000</v>
          </cell>
          <cell r="N1021">
            <v>0</v>
          </cell>
          <cell r="O1021">
            <v>444500000</v>
          </cell>
        </row>
        <row r="1022">
          <cell r="B1022" t="str">
            <v>2.09.01.020</v>
          </cell>
          <cell r="C1022">
            <v>0</v>
          </cell>
          <cell r="D1022">
            <v>1</v>
          </cell>
          <cell r="E1022">
            <v>0</v>
          </cell>
          <cell r="F1022">
            <v>18</v>
          </cell>
          <cell r="G1022" t="str">
            <v>KG</v>
          </cell>
          <cell r="H1022">
            <v>1</v>
          </cell>
          <cell r="I1022">
            <v>1</v>
          </cell>
          <cell r="J1022" t="str">
            <v>15 Dinhub</v>
          </cell>
          <cell r="K1022" t="str">
            <v>Rapat-rapat koordinasi dan konsultasi dalam daerah</v>
          </cell>
          <cell r="L1022">
            <v>0</v>
          </cell>
          <cell r="M1022">
            <v>100000000</v>
          </cell>
          <cell r="N1022">
            <v>0</v>
          </cell>
          <cell r="O1022">
            <v>100000000</v>
          </cell>
        </row>
        <row r="1023">
          <cell r="B1023" t="str">
            <v>2.09.0200</v>
          </cell>
          <cell r="C1023">
            <v>3.4873164218958613E-2</v>
          </cell>
          <cell r="D1023">
            <v>0.41105473965287048</v>
          </cell>
          <cell r="E1023">
            <v>0.55407209612817088</v>
          </cell>
          <cell r="F1023">
            <v>15</v>
          </cell>
          <cell r="G1023" t="str">
            <v>PR</v>
          </cell>
          <cell r="J1023" t="str">
            <v>15 Dinhub</v>
          </cell>
          <cell r="K1023" t="str">
            <v>Program Peningkatan Sarana dan Prasarana Aparatur</v>
          </cell>
          <cell r="L1023">
            <v>13060000</v>
          </cell>
          <cell r="M1023">
            <v>153940000</v>
          </cell>
          <cell r="N1023">
            <v>207500000</v>
          </cell>
          <cell r="O1023">
            <v>374500000</v>
          </cell>
        </row>
        <row r="1024">
          <cell r="B1024" t="str">
            <v>2.09.02.016</v>
          </cell>
          <cell r="C1024">
            <v>0</v>
          </cell>
          <cell r="D1024">
            <v>0</v>
          </cell>
          <cell r="E1024">
            <v>1</v>
          </cell>
          <cell r="F1024">
            <v>18</v>
          </cell>
          <cell r="G1024" t="str">
            <v>KG</v>
          </cell>
          <cell r="H1024">
            <v>1</v>
          </cell>
          <cell r="I1024">
            <v>1</v>
          </cell>
          <cell r="J1024" t="str">
            <v>15 Dinhub</v>
          </cell>
          <cell r="K1024" t="str">
            <v>Pengadaan instalasi listrik, telephone dan air</v>
          </cell>
          <cell r="L1024">
            <v>0</v>
          </cell>
          <cell r="M1024">
            <v>0</v>
          </cell>
          <cell r="N1024">
            <v>200000000</v>
          </cell>
          <cell r="O1024">
            <v>200000000</v>
          </cell>
        </row>
        <row r="1025">
          <cell r="B1025" t="str">
            <v>2.09.02.017</v>
          </cell>
          <cell r="C1025">
            <v>0</v>
          </cell>
          <cell r="D1025">
            <v>0</v>
          </cell>
          <cell r="E1025">
            <v>1</v>
          </cell>
          <cell r="F1025">
            <v>18</v>
          </cell>
          <cell r="G1025" t="str">
            <v>KG</v>
          </cell>
          <cell r="H1025">
            <v>1</v>
          </cell>
          <cell r="I1025">
            <v>1</v>
          </cell>
          <cell r="J1025" t="str">
            <v>15 Dinhub</v>
          </cell>
          <cell r="K1025" t="str">
            <v>Pengadaan Perlengkapan dan Peralatan Kantor dan Rumah Tangga</v>
          </cell>
          <cell r="L1025">
            <v>0</v>
          </cell>
          <cell r="M1025">
            <v>0</v>
          </cell>
          <cell r="N1025">
            <v>7500000</v>
          </cell>
          <cell r="O1025">
            <v>7500000</v>
          </cell>
        </row>
        <row r="1026">
          <cell r="B1026" t="str">
            <v>2.09.02.022</v>
          </cell>
          <cell r="C1026">
            <v>0.29875000000000002</v>
          </cell>
          <cell r="D1026">
            <v>0.70125000000000004</v>
          </cell>
          <cell r="E1026">
            <v>0</v>
          </cell>
          <cell r="F1026">
            <v>18</v>
          </cell>
          <cell r="G1026" t="str">
            <v>KG</v>
          </cell>
          <cell r="H1026">
            <v>1</v>
          </cell>
          <cell r="I1026">
            <v>1</v>
          </cell>
          <cell r="J1026" t="str">
            <v>15 Dinhub</v>
          </cell>
          <cell r="K1026" t="str">
            <v>Pemeliharaan Rutin/Berkala Gedung Kantor</v>
          </cell>
          <cell r="L1026">
            <v>9560000</v>
          </cell>
          <cell r="M1026">
            <v>22440000</v>
          </cell>
          <cell r="N1026">
            <v>0</v>
          </cell>
          <cell r="O1026">
            <v>32000000</v>
          </cell>
        </row>
        <row r="1027">
          <cell r="B1027" t="str">
            <v>2.09.02.024</v>
          </cell>
          <cell r="C1027">
            <v>0</v>
          </cell>
          <cell r="D1027">
            <v>1</v>
          </cell>
          <cell r="E1027">
            <v>0</v>
          </cell>
          <cell r="F1027">
            <v>18</v>
          </cell>
          <cell r="G1027" t="str">
            <v>KG</v>
          </cell>
          <cell r="H1027">
            <v>1</v>
          </cell>
          <cell r="I1027">
            <v>1</v>
          </cell>
          <cell r="J1027" t="str">
            <v>15 Dinhub</v>
          </cell>
          <cell r="K1027" t="str">
            <v>Pemeliharaan Rutin/Berkala Kendaraan Dinas/Operasional</v>
          </cell>
          <cell r="L1027">
            <v>0</v>
          </cell>
          <cell r="M1027">
            <v>80000000</v>
          </cell>
          <cell r="N1027">
            <v>0</v>
          </cell>
          <cell r="O1027">
            <v>80000000</v>
          </cell>
        </row>
        <row r="1028">
          <cell r="B1028" t="str">
            <v>2.09.02.031</v>
          </cell>
          <cell r="C1028">
            <v>0.23333333333333334</v>
          </cell>
          <cell r="D1028">
            <v>0.76666666666666672</v>
          </cell>
          <cell r="E1028">
            <v>0</v>
          </cell>
          <cell r="F1028">
            <v>18</v>
          </cell>
          <cell r="G1028" t="str">
            <v>KG</v>
          </cell>
          <cell r="H1028">
            <v>1</v>
          </cell>
          <cell r="I1028">
            <v>1</v>
          </cell>
          <cell r="J1028" t="str">
            <v>15 Dinhub</v>
          </cell>
          <cell r="K1028" t="str">
            <v>Pemeliharaan rutin/berkala alat-alat komunikasi</v>
          </cell>
          <cell r="L1028">
            <v>3500000</v>
          </cell>
          <cell r="M1028">
            <v>11500000</v>
          </cell>
          <cell r="N1028">
            <v>0</v>
          </cell>
          <cell r="O1028">
            <v>15000000</v>
          </cell>
        </row>
        <row r="1029">
          <cell r="B1029" t="str">
            <v>2.09.02.034</v>
          </cell>
          <cell r="C1029">
            <v>0</v>
          </cell>
          <cell r="D1029">
            <v>1</v>
          </cell>
          <cell r="E1029">
            <v>0</v>
          </cell>
          <cell r="F1029">
            <v>18</v>
          </cell>
          <cell r="G1029" t="str">
            <v>KG</v>
          </cell>
          <cell r="H1029">
            <v>1</v>
          </cell>
          <cell r="I1029">
            <v>1</v>
          </cell>
          <cell r="J1029" t="str">
            <v>15 Dinhub</v>
          </cell>
          <cell r="K1029" t="str">
            <v>Pemeliharaan rutin/berkala perlengkapan dan peralatan kantor dan rumah tangga</v>
          </cell>
          <cell r="L1029">
            <v>0</v>
          </cell>
          <cell r="M1029">
            <v>30000000</v>
          </cell>
          <cell r="N1029">
            <v>0</v>
          </cell>
          <cell r="O1029">
            <v>30000000</v>
          </cell>
        </row>
        <row r="1030">
          <cell r="B1030" t="str">
            <v>2.09.02.035</v>
          </cell>
          <cell r="C1030">
            <v>0</v>
          </cell>
          <cell r="D1030">
            <v>1</v>
          </cell>
          <cell r="E1030">
            <v>0</v>
          </cell>
          <cell r="F1030">
            <v>18</v>
          </cell>
          <cell r="G1030" t="str">
            <v>KG</v>
          </cell>
          <cell r="H1030">
            <v>1</v>
          </cell>
          <cell r="I1030">
            <v>1</v>
          </cell>
          <cell r="J1030" t="str">
            <v>15 Dinhub</v>
          </cell>
          <cell r="K1030" t="str">
            <v>Pemeliharaan rutin/berkala alat-alat angkutan diatas air</v>
          </cell>
          <cell r="L1030">
            <v>0</v>
          </cell>
          <cell r="M1030">
            <v>10000000</v>
          </cell>
          <cell r="N1030">
            <v>0</v>
          </cell>
          <cell r="O1030">
            <v>10000000</v>
          </cell>
        </row>
        <row r="1031">
          <cell r="B1031" t="str">
            <v>2.09.0300</v>
          </cell>
          <cell r="C1031">
            <v>3.6666666666666667E-2</v>
          </cell>
          <cell r="D1031">
            <v>0.96333333333333337</v>
          </cell>
          <cell r="E1031">
            <v>0</v>
          </cell>
          <cell r="F1031">
            <v>15</v>
          </cell>
          <cell r="G1031" t="str">
            <v>PR</v>
          </cell>
          <cell r="J1031" t="str">
            <v>15 Dinhub</v>
          </cell>
          <cell r="K1031" t="str">
            <v>Program Peningkatan Disiplin Aparatur</v>
          </cell>
          <cell r="L1031">
            <v>5500000</v>
          </cell>
          <cell r="M1031">
            <v>144500000</v>
          </cell>
          <cell r="N1031">
            <v>0</v>
          </cell>
          <cell r="O1031">
            <v>150000000</v>
          </cell>
        </row>
        <row r="1032">
          <cell r="B1032" t="str">
            <v>2.09.03.002</v>
          </cell>
          <cell r="C1032">
            <v>0.03</v>
          </cell>
          <cell r="D1032">
            <v>0.97</v>
          </cell>
          <cell r="E1032">
            <v>0</v>
          </cell>
          <cell r="F1032">
            <v>18</v>
          </cell>
          <cell r="G1032" t="str">
            <v>KG</v>
          </cell>
          <cell r="H1032">
            <v>1</v>
          </cell>
          <cell r="I1032">
            <v>1</v>
          </cell>
          <cell r="J1032" t="str">
            <v>15 Dinhub</v>
          </cell>
          <cell r="K1032" t="str">
            <v>Pengadaan Pakaian Dinas Beserta Perlengkapannya</v>
          </cell>
          <cell r="L1032">
            <v>1500000</v>
          </cell>
          <cell r="M1032">
            <v>48500000</v>
          </cell>
          <cell r="N1032">
            <v>0</v>
          </cell>
          <cell r="O1032">
            <v>50000000</v>
          </cell>
        </row>
        <row r="1033">
          <cell r="B1033" t="str">
            <v>2.09.03.003</v>
          </cell>
          <cell r="C1033">
            <v>2.5999999999999999E-2</v>
          </cell>
          <cell r="D1033">
            <v>0.97399999999999998</v>
          </cell>
          <cell r="E1033">
            <v>0</v>
          </cell>
          <cell r="F1033">
            <v>18</v>
          </cell>
          <cell r="G1033" t="str">
            <v>KG</v>
          </cell>
          <cell r="H1033">
            <v>1</v>
          </cell>
          <cell r="I1033">
            <v>1</v>
          </cell>
          <cell r="J1033" t="str">
            <v>15 Dinhub</v>
          </cell>
          <cell r="K1033" t="str">
            <v>Pengadaan Pakaian Kerja Lapangan</v>
          </cell>
          <cell r="L1033">
            <v>1300000</v>
          </cell>
          <cell r="M1033">
            <v>48700000</v>
          </cell>
          <cell r="N1033">
            <v>0</v>
          </cell>
          <cell r="O1033">
            <v>50000000</v>
          </cell>
        </row>
        <row r="1034">
          <cell r="B1034" t="str">
            <v>2.09.03.005</v>
          </cell>
          <cell r="C1034">
            <v>5.3999999999999999E-2</v>
          </cell>
          <cell r="D1034">
            <v>0.94599999999999995</v>
          </cell>
          <cell r="E1034">
            <v>0</v>
          </cell>
          <cell r="F1034">
            <v>18</v>
          </cell>
          <cell r="G1034" t="str">
            <v>KG</v>
          </cell>
          <cell r="H1034">
            <v>1</v>
          </cell>
          <cell r="I1034">
            <v>1</v>
          </cell>
          <cell r="J1034" t="str">
            <v>15 Dinhub</v>
          </cell>
          <cell r="K1034" t="str">
            <v>Pengadaan Pakaian Khusus Hari-Hari Tertentu</v>
          </cell>
          <cell r="L1034">
            <v>2700000</v>
          </cell>
          <cell r="M1034">
            <v>47300000</v>
          </cell>
          <cell r="N1034">
            <v>0</v>
          </cell>
          <cell r="O1034">
            <v>50000000</v>
          </cell>
        </row>
        <row r="1035">
          <cell r="B1035" t="str">
            <v>2.09.0600</v>
          </cell>
          <cell r="C1035">
            <v>0.28000000000000003</v>
          </cell>
          <cell r="D1035">
            <v>0.72</v>
          </cell>
          <cell r="E1035">
            <v>0</v>
          </cell>
          <cell r="F1035">
            <v>15</v>
          </cell>
          <cell r="G1035" t="str">
            <v>PR</v>
          </cell>
          <cell r="J1035" t="str">
            <v>15 Dinhub</v>
          </cell>
          <cell r="K1035" t="str">
            <v>Program Peningkatan Pengembangan Sistem Pelaporan Capaian Kinerja dan Keuangan</v>
          </cell>
          <cell r="L1035">
            <v>21000000</v>
          </cell>
          <cell r="M1035">
            <v>54000000</v>
          </cell>
          <cell r="N1035">
            <v>0</v>
          </cell>
          <cell r="O1035">
            <v>75000000</v>
          </cell>
        </row>
        <row r="1036">
          <cell r="B1036" t="str">
            <v>2.09.06.001</v>
          </cell>
          <cell r="C1036">
            <v>0.7</v>
          </cell>
          <cell r="D1036">
            <v>0.3</v>
          </cell>
          <cell r="E1036">
            <v>0</v>
          </cell>
          <cell r="F1036">
            <v>18</v>
          </cell>
          <cell r="G1036" t="str">
            <v>KG</v>
          </cell>
          <cell r="H1036">
            <v>1</v>
          </cell>
          <cell r="I1036">
            <v>1</v>
          </cell>
          <cell r="J1036" t="str">
            <v>15 Dinhub</v>
          </cell>
          <cell r="K1036" t="str">
            <v>Penyusunan Laporan Capaian Kinerja dan Ikhtisar Realisasi Kinerja SKPD</v>
          </cell>
          <cell r="L1036">
            <v>3500000</v>
          </cell>
          <cell r="M1036">
            <v>1500000</v>
          </cell>
          <cell r="N1036">
            <v>0</v>
          </cell>
          <cell r="O1036">
            <v>5000000</v>
          </cell>
        </row>
        <row r="1037">
          <cell r="B1037" t="str">
            <v>2.09.06.004</v>
          </cell>
          <cell r="C1037">
            <v>0.86</v>
          </cell>
          <cell r="D1037">
            <v>0.14000000000000001</v>
          </cell>
          <cell r="E1037">
            <v>0</v>
          </cell>
          <cell r="F1037">
            <v>18</v>
          </cell>
          <cell r="G1037" t="str">
            <v>KG</v>
          </cell>
          <cell r="H1037">
            <v>1</v>
          </cell>
          <cell r="I1037">
            <v>1</v>
          </cell>
          <cell r="J1037" t="str">
            <v>15 Dinhub</v>
          </cell>
          <cell r="K1037" t="str">
            <v>Penyusunan Pelaporan Keuangan Akhir Tahun</v>
          </cell>
          <cell r="L1037">
            <v>4300000</v>
          </cell>
          <cell r="M1037">
            <v>700000</v>
          </cell>
          <cell r="N1037">
            <v>0</v>
          </cell>
          <cell r="O1037">
            <v>5000000</v>
          </cell>
        </row>
        <row r="1038">
          <cell r="B1038" t="str">
            <v>2.09.06.009</v>
          </cell>
          <cell r="C1038">
            <v>0.81499999999999995</v>
          </cell>
          <cell r="D1038">
            <v>0.185</v>
          </cell>
          <cell r="E1038">
            <v>0</v>
          </cell>
          <cell r="F1038">
            <v>18</v>
          </cell>
          <cell r="G1038" t="str">
            <v>KG</v>
          </cell>
          <cell r="H1038">
            <v>1</v>
          </cell>
          <cell r="I1038">
            <v>1</v>
          </cell>
          <cell r="J1038" t="str">
            <v>15 Dinhub</v>
          </cell>
          <cell r="K1038" t="str">
            <v>Penyusunan Renstra, Renja</v>
          </cell>
          <cell r="L1038">
            <v>12225000</v>
          </cell>
          <cell r="M1038">
            <v>2775000</v>
          </cell>
          <cell r="N1038">
            <v>0</v>
          </cell>
          <cell r="O1038">
            <v>15000000</v>
          </cell>
        </row>
        <row r="1039">
          <cell r="B1039" t="str">
            <v>2.09.06.012</v>
          </cell>
          <cell r="C1039">
            <v>1.95E-2</v>
          </cell>
          <cell r="D1039">
            <v>0.98050000000000004</v>
          </cell>
          <cell r="E1039">
            <v>0</v>
          </cell>
          <cell r="F1039">
            <v>18</v>
          </cell>
          <cell r="G1039" t="str">
            <v>KG</v>
          </cell>
          <cell r="H1039">
            <v>1</v>
          </cell>
          <cell r="I1039">
            <v>1</v>
          </cell>
          <cell r="J1039" t="str">
            <v>15 Dinhub</v>
          </cell>
          <cell r="K1039" t="str">
            <v>Penyusunan Kajian Lingkungan Hidup Strategis (KLHS) Renstra</v>
          </cell>
          <cell r="L1039">
            <v>975000</v>
          </cell>
          <cell r="M1039">
            <v>49025000</v>
          </cell>
          <cell r="N1039">
            <v>0</v>
          </cell>
          <cell r="O1039">
            <v>50000000</v>
          </cell>
        </row>
        <row r="1040">
          <cell r="B1040" t="str">
            <v>2.09.1500</v>
          </cell>
          <cell r="C1040">
            <v>0.83263157894736839</v>
          </cell>
          <cell r="D1040">
            <v>0.16736842105263158</v>
          </cell>
          <cell r="E1040">
            <v>0</v>
          </cell>
          <cell r="F1040">
            <v>15</v>
          </cell>
          <cell r="G1040" t="str">
            <v>PR</v>
          </cell>
          <cell r="J1040" t="str">
            <v>15 Dinhub</v>
          </cell>
          <cell r="K1040" t="str">
            <v>Program Pembangunan Prasarana dan Fasilitas Perhubungan</v>
          </cell>
          <cell r="L1040">
            <v>118650000</v>
          </cell>
          <cell r="M1040">
            <v>23850000</v>
          </cell>
          <cell r="N1040">
            <v>0</v>
          </cell>
          <cell r="O1040">
            <v>142500000</v>
          </cell>
        </row>
        <row r="1041">
          <cell r="B1041" t="str">
            <v>2.09.15.002</v>
          </cell>
          <cell r="C1041">
            <v>0.82</v>
          </cell>
          <cell r="D1041">
            <v>0.18</v>
          </cell>
          <cell r="E1041">
            <v>0</v>
          </cell>
          <cell r="F1041">
            <v>18</v>
          </cell>
          <cell r="G1041" t="str">
            <v>KG</v>
          </cell>
          <cell r="J1041" t="str">
            <v>15 Dinhub</v>
          </cell>
          <cell r="K1041" t="str">
            <v>Penyusunan Kebijakan, Norma, Standar dan Prosedur Bidang Perhubungan</v>
          </cell>
          <cell r="L1041">
            <v>6150000</v>
          </cell>
          <cell r="M1041">
            <v>1350000</v>
          </cell>
          <cell r="N1041">
            <v>0</v>
          </cell>
          <cell r="O1041">
            <v>7500000</v>
          </cell>
        </row>
        <row r="1042">
          <cell r="B1042" t="str">
            <v>2.09.15.004</v>
          </cell>
          <cell r="C1042">
            <v>0.44400000000000001</v>
          </cell>
          <cell r="D1042">
            <v>0.55600000000000005</v>
          </cell>
          <cell r="E1042">
            <v>0</v>
          </cell>
          <cell r="F1042">
            <v>18</v>
          </cell>
          <cell r="G1042" t="str">
            <v>KG</v>
          </cell>
          <cell r="J1042" t="str">
            <v>15 Dinhub</v>
          </cell>
          <cell r="K1042" t="str">
            <v>Sosialisasi Kebijakan Di Bidang Perhubungan</v>
          </cell>
          <cell r="L1042">
            <v>11100000</v>
          </cell>
          <cell r="M1042">
            <v>13900000</v>
          </cell>
          <cell r="N1042">
            <v>0</v>
          </cell>
          <cell r="O1042">
            <v>25000000</v>
          </cell>
        </row>
        <row r="1043">
          <cell r="B1043" t="str">
            <v>2.09.15.007</v>
          </cell>
          <cell r="C1043">
            <v>0.94599999999999995</v>
          </cell>
          <cell r="D1043">
            <v>5.3999999999999999E-2</v>
          </cell>
          <cell r="E1043">
            <v>0</v>
          </cell>
          <cell r="F1043">
            <v>18</v>
          </cell>
          <cell r="G1043" t="str">
            <v>KG</v>
          </cell>
          <cell r="J1043" t="str">
            <v>15 Dinhub</v>
          </cell>
          <cell r="K1043" t="str">
            <v>Peningkatan Pengelolaan Terminal Angkutan Darat</v>
          </cell>
          <cell r="L1043">
            <v>47300000</v>
          </cell>
          <cell r="M1043">
            <v>2700000</v>
          </cell>
          <cell r="N1043">
            <v>0</v>
          </cell>
          <cell r="O1043">
            <v>50000000</v>
          </cell>
        </row>
        <row r="1044">
          <cell r="B1044" t="str">
            <v>2.09.15.008</v>
          </cell>
          <cell r="C1044">
            <v>0.86</v>
          </cell>
          <cell r="D1044">
            <v>0.14000000000000001</v>
          </cell>
          <cell r="E1044">
            <v>0</v>
          </cell>
          <cell r="F1044">
            <v>18</v>
          </cell>
          <cell r="G1044" t="str">
            <v>KG</v>
          </cell>
          <cell r="J1044" t="str">
            <v>15 Dinhub</v>
          </cell>
          <cell r="K1044" t="str">
            <v>Monitoring, Evaluasi dan Pelaporan</v>
          </cell>
          <cell r="L1044">
            <v>8600000</v>
          </cell>
          <cell r="M1044">
            <v>1400000</v>
          </cell>
          <cell r="N1044">
            <v>0</v>
          </cell>
          <cell r="O1044">
            <v>10000000</v>
          </cell>
        </row>
        <row r="1045">
          <cell r="B1045" t="str">
            <v>2.09.15.011</v>
          </cell>
          <cell r="C1045">
            <v>0.91</v>
          </cell>
          <cell r="D1045">
            <v>0.09</v>
          </cell>
          <cell r="E1045">
            <v>0</v>
          </cell>
          <cell r="F1045">
            <v>18</v>
          </cell>
          <cell r="G1045" t="str">
            <v>KG</v>
          </cell>
          <cell r="J1045" t="str">
            <v>15 Dinhub</v>
          </cell>
          <cell r="K1045" t="str">
            <v>Peningkatan Pengelolaan Pelayanan Perparkiran</v>
          </cell>
          <cell r="L1045">
            <v>45500000</v>
          </cell>
          <cell r="M1045">
            <v>4500000</v>
          </cell>
          <cell r="N1045">
            <v>0</v>
          </cell>
          <cell r="O1045">
            <v>50000000</v>
          </cell>
        </row>
        <row r="1046">
          <cell r="B1046" t="str">
            <v>2.09.1600</v>
          </cell>
          <cell r="C1046">
            <v>0.27042622950819672</v>
          </cell>
          <cell r="D1046">
            <v>0.72957377049180328</v>
          </cell>
          <cell r="E1046">
            <v>0</v>
          </cell>
          <cell r="F1046">
            <v>15</v>
          </cell>
          <cell r="G1046" t="str">
            <v>PR</v>
          </cell>
          <cell r="J1046" t="str">
            <v>15 Dinhub</v>
          </cell>
          <cell r="K1046" t="str">
            <v>Program Rehabilitasi dan Pemeliharaan Prasarana dan Fasilitas LLAJ</v>
          </cell>
          <cell r="L1046">
            <v>82480000</v>
          </cell>
          <cell r="M1046">
            <v>222520000</v>
          </cell>
          <cell r="N1046">
            <v>0</v>
          </cell>
          <cell r="O1046">
            <v>305000000</v>
          </cell>
        </row>
        <row r="1047">
          <cell r="B1047" t="str">
            <v>2.09.16.001</v>
          </cell>
          <cell r="C1047">
            <v>0.94</v>
          </cell>
          <cell r="D1047">
            <v>0.06</v>
          </cell>
          <cell r="E1047">
            <v>0</v>
          </cell>
          <cell r="F1047">
            <v>18</v>
          </cell>
          <cell r="G1047" t="str">
            <v>KG</v>
          </cell>
          <cell r="J1047" t="str">
            <v>15 Dinhub</v>
          </cell>
          <cell r="K1047" t="str">
            <v>Pemeliharaan Rutin/Berkala Sarana Alat Pengujian Kendaraan Bermotor</v>
          </cell>
          <cell r="L1047">
            <v>47000000</v>
          </cell>
          <cell r="M1047">
            <v>3000000</v>
          </cell>
          <cell r="N1047">
            <v>0</v>
          </cell>
          <cell r="O1047">
            <v>50000000</v>
          </cell>
        </row>
        <row r="1048">
          <cell r="B1048" t="str">
            <v>2.09.16.004</v>
          </cell>
          <cell r="C1048">
            <v>0.26400000000000001</v>
          </cell>
          <cell r="D1048">
            <v>0.73599999999999999</v>
          </cell>
          <cell r="E1048">
            <v>0</v>
          </cell>
          <cell r="F1048">
            <v>18</v>
          </cell>
          <cell r="G1048" t="str">
            <v>KG</v>
          </cell>
          <cell r="J1048" t="str">
            <v>15 Dinhub</v>
          </cell>
          <cell r="K1048" t="str">
            <v>Pemeliharaan Rutin/Berkala Terminal/Pelabuhan</v>
          </cell>
          <cell r="L1048">
            <v>19800000</v>
          </cell>
          <cell r="M1048">
            <v>55200000</v>
          </cell>
          <cell r="N1048">
            <v>0</v>
          </cell>
          <cell r="O1048">
            <v>75000000</v>
          </cell>
        </row>
        <row r="1049">
          <cell r="B1049" t="str">
            <v>2.09.16.005</v>
          </cell>
          <cell r="C1049">
            <v>8.7111111111111111E-2</v>
          </cell>
          <cell r="D1049">
            <v>0.91288888888888886</v>
          </cell>
          <cell r="E1049">
            <v>0</v>
          </cell>
          <cell r="F1049">
            <v>18</v>
          </cell>
          <cell r="G1049" t="str">
            <v>KG</v>
          </cell>
          <cell r="J1049" t="str">
            <v>15 Dinhub</v>
          </cell>
          <cell r="K1049" t="str">
            <v>Pemeliharaan Rutin/Berkala Fasilitas Lalu Lintas</v>
          </cell>
          <cell r="L1049">
            <v>15680000</v>
          </cell>
          <cell r="M1049">
            <v>164320000</v>
          </cell>
          <cell r="N1049">
            <v>0</v>
          </cell>
          <cell r="O1049">
            <v>180000000</v>
          </cell>
        </row>
        <row r="1050">
          <cell r="B1050" t="str">
            <v>2.09.1700</v>
          </cell>
          <cell r="C1050">
            <v>0.1732258064516129</v>
          </cell>
          <cell r="D1050">
            <v>0.39193548387096772</v>
          </cell>
          <cell r="E1050">
            <v>0.43483870967741933</v>
          </cell>
          <cell r="F1050">
            <v>15</v>
          </cell>
          <cell r="G1050" t="str">
            <v>PR</v>
          </cell>
          <cell r="J1050" t="str">
            <v>15 Dinhub</v>
          </cell>
          <cell r="K1050" t="str">
            <v>Pogram Peningkatan Pelayanan Angkutan</v>
          </cell>
          <cell r="L1050">
            <v>53700000</v>
          </cell>
          <cell r="M1050">
            <v>121500000</v>
          </cell>
          <cell r="N1050">
            <v>134800000</v>
          </cell>
          <cell r="O1050">
            <v>310000000</v>
          </cell>
        </row>
        <row r="1051">
          <cell r="B1051" t="str">
            <v>2.09.17.004</v>
          </cell>
          <cell r="C1051">
            <v>0.8833333333333333</v>
          </cell>
          <cell r="D1051">
            <v>0.11666666666666667</v>
          </cell>
          <cell r="E1051">
            <v>0</v>
          </cell>
          <cell r="F1051">
            <v>18</v>
          </cell>
          <cell r="G1051" t="str">
            <v>KG</v>
          </cell>
          <cell r="J1051" t="str">
            <v>15 Dinhub</v>
          </cell>
          <cell r="K1051" t="str">
            <v>Uji Kelayakan Sarana Transportasi Guna Keselamatan Penumpang</v>
          </cell>
          <cell r="L1051">
            <v>26500000</v>
          </cell>
          <cell r="M1051">
            <v>3500000</v>
          </cell>
          <cell r="N1051">
            <v>0</v>
          </cell>
          <cell r="O1051">
            <v>30000000</v>
          </cell>
        </row>
        <row r="1052">
          <cell r="B1052" t="str">
            <v>2.09.17.011</v>
          </cell>
          <cell r="C1052">
            <v>3.9600000000000003E-2</v>
          </cell>
          <cell r="D1052">
            <v>0.42120000000000002</v>
          </cell>
          <cell r="E1052">
            <v>0.53920000000000001</v>
          </cell>
          <cell r="F1052">
            <v>18</v>
          </cell>
          <cell r="G1052" t="str">
            <v>KG</v>
          </cell>
          <cell r="J1052" t="str">
            <v>15 Dinhub</v>
          </cell>
          <cell r="K1052" t="str">
            <v>Pengumpulan dan Analisis Data Base Pelayanan Angkutan</v>
          </cell>
          <cell r="L1052">
            <v>9900000</v>
          </cell>
          <cell r="M1052">
            <v>105300000</v>
          </cell>
          <cell r="N1052">
            <v>134800000</v>
          </cell>
          <cell r="O1052">
            <v>250000000</v>
          </cell>
        </row>
        <row r="1053">
          <cell r="B1053" t="str">
            <v>2.09.17.014</v>
          </cell>
          <cell r="C1053">
            <v>0.57666666666666666</v>
          </cell>
          <cell r="D1053">
            <v>0.42333333333333334</v>
          </cell>
          <cell r="E1053">
            <v>0</v>
          </cell>
          <cell r="F1053">
            <v>18</v>
          </cell>
          <cell r="G1053" t="str">
            <v>KG</v>
          </cell>
          <cell r="J1053" t="str">
            <v>15 Dinhub</v>
          </cell>
          <cell r="K1053" t="str">
            <v>Sosialisasi/Penyuluhan Ketertiban Lalu Lintas dan Angkutan</v>
          </cell>
          <cell r="L1053">
            <v>17300000</v>
          </cell>
          <cell r="M1053">
            <v>12700000</v>
          </cell>
          <cell r="N1053">
            <v>0</v>
          </cell>
          <cell r="O1053">
            <v>30000000</v>
          </cell>
        </row>
        <row r="1054">
          <cell r="B1054" t="str">
            <v>2.09.1900</v>
          </cell>
          <cell r="C1054">
            <v>0</v>
          </cell>
          <cell r="D1054">
            <v>0</v>
          </cell>
          <cell r="E1054">
            <v>1</v>
          </cell>
          <cell r="F1054">
            <v>15</v>
          </cell>
          <cell r="G1054" t="str">
            <v>PR</v>
          </cell>
          <cell r="J1054" t="str">
            <v>15 Dinhub</v>
          </cell>
          <cell r="K1054" t="str">
            <v>Program Pengendalian dan Pengamanan Lalu Lintas</v>
          </cell>
          <cell r="L1054">
            <v>0</v>
          </cell>
          <cell r="M1054">
            <v>0</v>
          </cell>
          <cell r="N1054">
            <v>600000000</v>
          </cell>
          <cell r="O1054">
            <v>600000000</v>
          </cell>
        </row>
        <row r="1055">
          <cell r="B1055" t="str">
            <v>2.09.19.002</v>
          </cell>
          <cell r="C1055">
            <v>0</v>
          </cell>
          <cell r="D1055">
            <v>0</v>
          </cell>
          <cell r="E1055">
            <v>1</v>
          </cell>
          <cell r="F1055">
            <v>18</v>
          </cell>
          <cell r="G1055" t="str">
            <v>KG</v>
          </cell>
          <cell r="J1055" t="str">
            <v>15 Dinhub</v>
          </cell>
          <cell r="K1055" t="str">
            <v>Pengadaan dan Pemasangan Marka Jalan</v>
          </cell>
          <cell r="L1055">
            <v>0</v>
          </cell>
          <cell r="M1055">
            <v>0</v>
          </cell>
          <cell r="N1055">
            <v>150000000</v>
          </cell>
          <cell r="O1055">
            <v>150000000</v>
          </cell>
        </row>
        <row r="1056">
          <cell r="B1056" t="str">
            <v>2.09.19.004</v>
          </cell>
          <cell r="C1056">
            <v>0</v>
          </cell>
          <cell r="D1056">
            <v>0</v>
          </cell>
          <cell r="E1056">
            <v>1</v>
          </cell>
          <cell r="F1056">
            <v>18</v>
          </cell>
          <cell r="G1056" t="str">
            <v>KG</v>
          </cell>
          <cell r="J1056" t="str">
            <v>15 Dinhub</v>
          </cell>
          <cell r="K1056" t="str">
            <v>Pengadaan dan Pemasangan Traffic Light</v>
          </cell>
          <cell r="L1056">
            <v>0</v>
          </cell>
          <cell r="M1056">
            <v>0</v>
          </cell>
          <cell r="N1056">
            <v>350000000</v>
          </cell>
          <cell r="O1056">
            <v>350000000</v>
          </cell>
        </row>
        <row r="1057">
          <cell r="B1057" t="str">
            <v>2.09.19.005</v>
          </cell>
          <cell r="C1057">
            <v>0</v>
          </cell>
          <cell r="D1057">
            <v>0</v>
          </cell>
          <cell r="E1057">
            <v>1</v>
          </cell>
          <cell r="F1057">
            <v>18</v>
          </cell>
          <cell r="G1057" t="str">
            <v>KG</v>
          </cell>
          <cell r="J1057" t="str">
            <v>15 Dinhub</v>
          </cell>
          <cell r="K1057" t="str">
            <v>Pengadaan dan Pemasangan Warning Light</v>
          </cell>
          <cell r="L1057">
            <v>0</v>
          </cell>
          <cell r="M1057">
            <v>0</v>
          </cell>
          <cell r="N1057">
            <v>50000000</v>
          </cell>
          <cell r="O1057">
            <v>50000000</v>
          </cell>
        </row>
        <row r="1058">
          <cell r="B1058" t="str">
            <v>2.09.19.012</v>
          </cell>
          <cell r="C1058">
            <v>0</v>
          </cell>
          <cell r="D1058">
            <v>0</v>
          </cell>
          <cell r="E1058">
            <v>1</v>
          </cell>
          <cell r="F1058">
            <v>18</v>
          </cell>
          <cell r="G1058" t="str">
            <v>KG</v>
          </cell>
          <cell r="J1058" t="str">
            <v>15 Dinhub</v>
          </cell>
          <cell r="K1058" t="str">
            <v>Pengadaan Gazon dan Traffic Con.</v>
          </cell>
          <cell r="L1058">
            <v>0</v>
          </cell>
          <cell r="M1058">
            <v>0</v>
          </cell>
          <cell r="N1058">
            <v>50000000</v>
          </cell>
          <cell r="O1058">
            <v>50000000</v>
          </cell>
        </row>
        <row r="1059">
          <cell r="B1059" t="str">
            <v>2.09.2000</v>
          </cell>
          <cell r="C1059">
            <v>0.92333333333333334</v>
          </cell>
          <cell r="D1059">
            <v>7.6666666666666661E-2</v>
          </cell>
          <cell r="E1059">
            <v>0</v>
          </cell>
          <cell r="F1059">
            <v>15</v>
          </cell>
          <cell r="G1059" t="str">
            <v>PR</v>
          </cell>
          <cell r="J1059" t="str">
            <v>15 Dinhub</v>
          </cell>
          <cell r="K1059" t="str">
            <v>Program Peningkatan Kelaikan Pengoperasian Kendaraan Bermotor</v>
          </cell>
          <cell r="L1059">
            <v>13850000</v>
          </cell>
          <cell r="M1059">
            <v>1150000</v>
          </cell>
          <cell r="N1059">
            <v>0</v>
          </cell>
          <cell r="O1059">
            <v>15000000</v>
          </cell>
        </row>
        <row r="1060">
          <cell r="B1060" t="str">
            <v>2.09.20.003</v>
          </cell>
          <cell r="C1060">
            <v>0.92333333333333334</v>
          </cell>
          <cell r="D1060">
            <v>7.6666666666666661E-2</v>
          </cell>
          <cell r="E1060">
            <v>0</v>
          </cell>
          <cell r="F1060">
            <v>18</v>
          </cell>
          <cell r="G1060" t="str">
            <v>KG</v>
          </cell>
          <cell r="J1060" t="str">
            <v>15 Dinhub</v>
          </cell>
          <cell r="K1060" t="str">
            <v>Pelaksanaan Uji Petik Kendaraan Bermotor</v>
          </cell>
          <cell r="L1060">
            <v>13850000</v>
          </cell>
          <cell r="M1060">
            <v>1150000</v>
          </cell>
          <cell r="N1060">
            <v>0</v>
          </cell>
          <cell r="O1060">
            <v>15000000</v>
          </cell>
        </row>
        <row r="1061">
          <cell r="B1061" t="str">
            <v>2.09.2100</v>
          </cell>
          <cell r="C1061">
            <v>0.87060606060606061</v>
          </cell>
          <cell r="D1061">
            <v>0.12939393939393939</v>
          </cell>
          <cell r="E1061">
            <v>0</v>
          </cell>
          <cell r="F1061">
            <v>15</v>
          </cell>
          <cell r="G1061" t="str">
            <v>PR</v>
          </cell>
          <cell r="J1061" t="str">
            <v>15 Dinhub</v>
          </cell>
          <cell r="K1061" t="str">
            <v>Program Peningkatan Ketertiban, Keamanan dan Keselamatan lalu Lintas</v>
          </cell>
          <cell r="L1061">
            <v>287300000</v>
          </cell>
          <cell r="M1061">
            <v>42700000</v>
          </cell>
          <cell r="N1061">
            <v>0</v>
          </cell>
          <cell r="O1061">
            <v>330000000</v>
          </cell>
        </row>
        <row r="1062">
          <cell r="B1062" t="str">
            <v>2.09.21.001</v>
          </cell>
          <cell r="C1062">
            <v>0.9205714285714286</v>
          </cell>
          <cell r="D1062">
            <v>7.9428571428571432E-2</v>
          </cell>
          <cell r="E1062">
            <v>0</v>
          </cell>
          <cell r="F1062">
            <v>18</v>
          </cell>
          <cell r="G1062" t="str">
            <v>KG</v>
          </cell>
          <cell r="J1062" t="str">
            <v>15 Dinhub</v>
          </cell>
          <cell r="K1062" t="str">
            <v>Pengawasan dan penertiban lalu lintas jalan</v>
          </cell>
          <cell r="L1062">
            <v>161100000</v>
          </cell>
          <cell r="M1062">
            <v>13900000</v>
          </cell>
          <cell r="N1062">
            <v>0</v>
          </cell>
          <cell r="O1062">
            <v>175000000</v>
          </cell>
        </row>
        <row r="1063">
          <cell r="B1063" t="str">
            <v>2.09.21.002</v>
          </cell>
          <cell r="C1063">
            <v>0.69777777777777783</v>
          </cell>
          <cell r="D1063">
            <v>0.30222222222222223</v>
          </cell>
          <cell r="E1063">
            <v>0</v>
          </cell>
          <cell r="F1063">
            <v>18</v>
          </cell>
          <cell r="G1063" t="str">
            <v>KG</v>
          </cell>
          <cell r="J1063" t="str">
            <v>15 Dinhub</v>
          </cell>
          <cell r="K1063" t="str">
            <v>Pengawasan Angkutan lebaran / Syawalan</v>
          </cell>
          <cell r="L1063">
            <v>62800000</v>
          </cell>
          <cell r="M1063">
            <v>27200000</v>
          </cell>
          <cell r="N1063">
            <v>0</v>
          </cell>
          <cell r="O1063">
            <v>90000000</v>
          </cell>
        </row>
        <row r="1064">
          <cell r="B1064" t="str">
            <v>2.09.21.003</v>
          </cell>
          <cell r="C1064">
            <v>0.995</v>
          </cell>
          <cell r="D1064">
            <v>5.0000000000000001E-3</v>
          </cell>
          <cell r="E1064">
            <v>0</v>
          </cell>
          <cell r="F1064">
            <v>18</v>
          </cell>
          <cell r="G1064" t="str">
            <v>KG</v>
          </cell>
          <cell r="J1064" t="str">
            <v>15 Dinhub</v>
          </cell>
          <cell r="K1064" t="str">
            <v>Pengamanan dan Pengaturan Lalu Lintas Jalan</v>
          </cell>
          <cell r="L1064">
            <v>39800000</v>
          </cell>
          <cell r="M1064">
            <v>200000</v>
          </cell>
          <cell r="N1064">
            <v>0</v>
          </cell>
          <cell r="O1064">
            <v>40000000</v>
          </cell>
        </row>
        <row r="1065">
          <cell r="B1065" t="str">
            <v>2.09.21.004</v>
          </cell>
          <cell r="C1065">
            <v>0.94399999999999995</v>
          </cell>
          <cell r="D1065">
            <v>5.6000000000000001E-2</v>
          </cell>
          <cell r="E1065">
            <v>0</v>
          </cell>
          <cell r="F1065">
            <v>18</v>
          </cell>
          <cell r="G1065" t="str">
            <v>KG</v>
          </cell>
          <cell r="J1065" t="str">
            <v>15 Dinhub</v>
          </cell>
          <cell r="K1065" t="str">
            <v>Pengawasan Angkutan Natal dan Tahun Baru</v>
          </cell>
          <cell r="L1065">
            <v>23600000</v>
          </cell>
          <cell r="M1065">
            <v>1400000</v>
          </cell>
          <cell r="N1065">
            <v>0</v>
          </cell>
          <cell r="O1065">
            <v>25000000</v>
          </cell>
        </row>
        <row r="1066">
          <cell r="B1066" t="str">
            <v>2.09.2200</v>
          </cell>
          <cell r="C1066">
            <v>0.60609259259259263</v>
          </cell>
          <cell r="D1066">
            <v>0.22616666666666665</v>
          </cell>
          <cell r="E1066">
            <v>0.16774074074074075</v>
          </cell>
          <cell r="F1066">
            <v>15</v>
          </cell>
          <cell r="G1066" t="str">
            <v>PR</v>
          </cell>
          <cell r="J1066" t="str">
            <v>15 Dinhub</v>
          </cell>
          <cell r="K1066" t="str">
            <v>Program Peningkatan Ketertiban, Keamanan dan Keselamatan Pelayaran</v>
          </cell>
          <cell r="L1066">
            <v>163645000</v>
          </cell>
          <cell r="M1066">
            <v>61065000</v>
          </cell>
          <cell r="N1066">
            <v>45290000</v>
          </cell>
          <cell r="O1066">
            <v>270000000</v>
          </cell>
        </row>
        <row r="1067">
          <cell r="B1067" t="str">
            <v>2.09.22.001</v>
          </cell>
          <cell r="C1067">
            <v>0.49066666666666664</v>
          </cell>
          <cell r="D1067">
            <v>0.5093333333333333</v>
          </cell>
          <cell r="E1067">
            <v>0</v>
          </cell>
          <cell r="F1067">
            <v>18</v>
          </cell>
          <cell r="G1067" t="str">
            <v>KG</v>
          </cell>
          <cell r="J1067" t="str">
            <v>15 Dinhub</v>
          </cell>
          <cell r="K1067" t="str">
            <v>Peningkatan Keamanan Ketertiban Laut/Patroli</v>
          </cell>
          <cell r="L1067">
            <v>29440000</v>
          </cell>
          <cell r="M1067">
            <v>30560000</v>
          </cell>
          <cell r="N1067">
            <v>0</v>
          </cell>
          <cell r="O1067">
            <v>60000000</v>
          </cell>
        </row>
        <row r="1068">
          <cell r="B1068" t="str">
            <v>2.09.22.002</v>
          </cell>
          <cell r="C1068">
            <v>0.52266666666666661</v>
          </cell>
          <cell r="D1068">
            <v>0.47733333333333333</v>
          </cell>
          <cell r="E1068">
            <v>0</v>
          </cell>
          <cell r="F1068">
            <v>18</v>
          </cell>
          <cell r="G1068" t="str">
            <v>KG</v>
          </cell>
          <cell r="J1068" t="str">
            <v>15 Dinhub</v>
          </cell>
          <cell r="K1068" t="str">
            <v>Operasional SAR Perairan</v>
          </cell>
          <cell r="L1068">
            <v>15680000</v>
          </cell>
          <cell r="M1068">
            <v>14320000</v>
          </cell>
          <cell r="N1068">
            <v>0</v>
          </cell>
          <cell r="O1068">
            <v>30000000</v>
          </cell>
        </row>
        <row r="1069">
          <cell r="B1069" t="str">
            <v>2.09.22.004</v>
          </cell>
          <cell r="C1069">
            <v>0.9810416666666667</v>
          </cell>
          <cell r="D1069">
            <v>1.8958333333333334E-2</v>
          </cell>
          <cell r="E1069">
            <v>0</v>
          </cell>
          <cell r="F1069">
            <v>18</v>
          </cell>
          <cell r="G1069" t="str">
            <v>KG</v>
          </cell>
          <cell r="J1069" t="str">
            <v>15 Dinhub</v>
          </cell>
          <cell r="K1069" t="str">
            <v>Fasilitasi Pos Koordinasi SAR (Search And Rescue)</v>
          </cell>
          <cell r="L1069">
            <v>117725000</v>
          </cell>
          <cell r="M1069">
            <v>2275000</v>
          </cell>
          <cell r="N1069">
            <v>0</v>
          </cell>
          <cell r="O1069">
            <v>120000000</v>
          </cell>
        </row>
        <row r="1070">
          <cell r="B1070" t="str">
            <v>2.09.22.012</v>
          </cell>
          <cell r="C1070">
            <v>0</v>
          </cell>
          <cell r="D1070">
            <v>1</v>
          </cell>
          <cell r="E1070">
            <v>0</v>
          </cell>
          <cell r="F1070">
            <v>18</v>
          </cell>
          <cell r="G1070" t="str">
            <v>KG</v>
          </cell>
          <cell r="J1070" t="str">
            <v>15 Dinhub</v>
          </cell>
          <cell r="K1070" t="str">
            <v>Pemeliharaan Rutin/Berkala Peralatan SAR</v>
          </cell>
          <cell r="L1070">
            <v>0</v>
          </cell>
          <cell r="M1070">
            <v>10000000</v>
          </cell>
          <cell r="N1070">
            <v>0</v>
          </cell>
          <cell r="O1070">
            <v>10000000</v>
          </cell>
        </row>
        <row r="1071">
          <cell r="B1071" t="str">
            <v>2.09.22.020</v>
          </cell>
          <cell r="C1071">
            <v>1.6E-2</v>
          </cell>
          <cell r="D1071">
            <v>7.8200000000000006E-2</v>
          </cell>
          <cell r="E1071">
            <v>0.90580000000000005</v>
          </cell>
          <cell r="F1071">
            <v>18</v>
          </cell>
          <cell r="G1071" t="str">
            <v>KG</v>
          </cell>
          <cell r="J1071" t="str">
            <v>15 Dinhub</v>
          </cell>
          <cell r="K1071" t="str">
            <v>Peningkatan Keselamatan Pelayaran</v>
          </cell>
          <cell r="L1071">
            <v>800000</v>
          </cell>
          <cell r="M1071">
            <v>3910000</v>
          </cell>
          <cell r="N1071">
            <v>45290000</v>
          </cell>
          <cell r="O1071">
            <v>50000000</v>
          </cell>
        </row>
        <row r="1072">
          <cell r="B1072" t="str">
            <v>2.09.2500</v>
          </cell>
          <cell r="C1072">
            <v>1.4192857142857142E-2</v>
          </cell>
          <cell r="D1072">
            <v>0.27152142857142858</v>
          </cell>
          <cell r="E1072">
            <v>0.7142857142857143</v>
          </cell>
          <cell r="F1072">
            <v>15</v>
          </cell>
          <cell r="G1072" t="str">
            <v>PR</v>
          </cell>
          <cell r="J1072" t="str">
            <v>15 Dinhub</v>
          </cell>
          <cell r="K1072" t="str">
            <v>Program Pengelolaan Lampu Penerangan</v>
          </cell>
          <cell r="L1072">
            <v>49675000</v>
          </cell>
          <cell r="M1072">
            <v>950325000</v>
          </cell>
          <cell r="N1072">
            <v>2500000000</v>
          </cell>
          <cell r="O1072">
            <v>3500000000</v>
          </cell>
        </row>
        <row r="1073">
          <cell r="B1073" t="str">
            <v>2.09.25.001</v>
          </cell>
          <cell r="C1073">
            <v>0</v>
          </cell>
          <cell r="D1073">
            <v>0</v>
          </cell>
          <cell r="E1073">
            <v>1</v>
          </cell>
          <cell r="F1073">
            <v>18</v>
          </cell>
          <cell r="G1073" t="str">
            <v>KG</v>
          </cell>
          <cell r="J1073" t="str">
            <v>15 Dinhub</v>
          </cell>
          <cell r="K1073" t="str">
            <v>Pengembangan LPJU</v>
          </cell>
          <cell r="L1073">
            <v>0</v>
          </cell>
          <cell r="M1073">
            <v>0</v>
          </cell>
          <cell r="N1073">
            <v>2500000000</v>
          </cell>
          <cell r="O1073">
            <v>2500000000</v>
          </cell>
        </row>
        <row r="1074">
          <cell r="B1074" t="str">
            <v>2.09.25.002</v>
          </cell>
          <cell r="C1074">
            <v>4.9674999999999997E-2</v>
          </cell>
          <cell r="D1074">
            <v>0.95032499999999998</v>
          </cell>
          <cell r="E1074">
            <v>0</v>
          </cell>
          <cell r="F1074">
            <v>18</v>
          </cell>
          <cell r="G1074" t="str">
            <v>KG</v>
          </cell>
          <cell r="J1074" t="str">
            <v>15 Dinhub</v>
          </cell>
          <cell r="K1074" t="str">
            <v>Pemeliharaan LPJU</v>
          </cell>
          <cell r="L1074">
            <v>49675000</v>
          </cell>
          <cell r="M1074">
            <v>950325000</v>
          </cell>
          <cell r="N1074">
            <v>0</v>
          </cell>
          <cell r="O1074">
            <v>1000000000</v>
          </cell>
        </row>
        <row r="1075">
          <cell r="B1075" t="str">
            <v>2.1000</v>
          </cell>
          <cell r="C1075">
            <v>0.39554140127388537</v>
          </cell>
          <cell r="D1075">
            <v>0.57470063694267515</v>
          </cell>
          <cell r="E1075">
            <v>2.975796178343949E-2</v>
          </cell>
          <cell r="F1075">
            <v>4</v>
          </cell>
          <cell r="J1075" t="str">
            <v>15 Dinhub</v>
          </cell>
          <cell r="K1075" t="str">
            <v>Komunikasi dan Informatika</v>
          </cell>
          <cell r="L1075">
            <v>496800000</v>
          </cell>
          <cell r="M1075">
            <v>721824000</v>
          </cell>
          <cell r="N1075">
            <v>37376000</v>
          </cell>
          <cell r="O1075">
            <v>1256000000</v>
          </cell>
        </row>
        <row r="1076">
          <cell r="B1076" t="str">
            <v>2.10.00</v>
          </cell>
          <cell r="C1076">
            <v>0.39554140127388537</v>
          </cell>
          <cell r="D1076">
            <v>0.57470063694267515</v>
          </cell>
          <cell r="E1076">
            <v>2.975796178343949E-2</v>
          </cell>
          <cell r="F1076">
            <v>12</v>
          </cell>
          <cell r="G1076" t="str">
            <v>OPD</v>
          </cell>
          <cell r="J1076" t="str">
            <v>16 Dinkominfo</v>
          </cell>
          <cell r="K1076" t="str">
            <v>DINAS KOMUNIKASI DAN INFORMATIKA</v>
          </cell>
          <cell r="L1076">
            <v>496800000</v>
          </cell>
          <cell r="M1076">
            <v>721824000</v>
          </cell>
          <cell r="N1076">
            <v>37376000</v>
          </cell>
          <cell r="O1076">
            <v>1256000000</v>
          </cell>
        </row>
        <row r="1077">
          <cell r="B1077" t="str">
            <v>2.10.0100</v>
          </cell>
          <cell r="C1077">
            <v>0.24591439138398002</v>
          </cell>
          <cell r="D1077">
            <v>0.7505144578568852</v>
          </cell>
          <cell r="E1077">
            <v>3.5711507591347207E-3</v>
          </cell>
          <cell r="F1077">
            <v>15</v>
          </cell>
          <cell r="G1077" t="str">
            <v>PR</v>
          </cell>
          <cell r="J1077" t="str">
            <v>16 Dinkominfo</v>
          </cell>
          <cell r="K1077" t="str">
            <v>Program Pelayanan Administrasi Perkantoran</v>
          </cell>
          <cell r="L1077">
            <v>139100000</v>
          </cell>
          <cell r="M1077">
            <v>424524000</v>
          </cell>
          <cell r="N1077">
            <v>2020000</v>
          </cell>
          <cell r="O1077">
            <v>565644000</v>
          </cell>
        </row>
        <row r="1078">
          <cell r="B1078" t="str">
            <v>2.10.01.001</v>
          </cell>
          <cell r="C1078">
            <v>0</v>
          </cell>
          <cell r="D1078">
            <v>1</v>
          </cell>
          <cell r="E1078">
            <v>0</v>
          </cell>
          <cell r="F1078">
            <v>18</v>
          </cell>
          <cell r="G1078" t="str">
            <v>KG</v>
          </cell>
          <cell r="H1078">
            <v>1</v>
          </cell>
          <cell r="I1078">
            <v>1</v>
          </cell>
          <cell r="J1078" t="str">
            <v>16 Dinkominfo</v>
          </cell>
          <cell r="K1078" t="str">
            <v>Penyediaan Jasa Surat Menyurat</v>
          </cell>
          <cell r="L1078">
            <v>0</v>
          </cell>
          <cell r="M1078">
            <v>1500000</v>
          </cell>
          <cell r="N1078">
            <v>0</v>
          </cell>
          <cell r="O1078">
            <v>1500000</v>
          </cell>
        </row>
        <row r="1079">
          <cell r="B1079" t="str">
            <v>2.10.01.002</v>
          </cell>
          <cell r="C1079">
            <v>0</v>
          </cell>
          <cell r="D1079">
            <v>1</v>
          </cell>
          <cell r="E1079">
            <v>0</v>
          </cell>
          <cell r="F1079">
            <v>18</v>
          </cell>
          <cell r="G1079" t="str">
            <v>KG</v>
          </cell>
          <cell r="H1079">
            <v>1</v>
          </cell>
          <cell r="I1079">
            <v>1</v>
          </cell>
          <cell r="J1079" t="str">
            <v>16 Dinkominfo</v>
          </cell>
          <cell r="K1079" t="str">
            <v>Penyediaan Jasa Komunikasi, Sumber Daya Air dan Listrik</v>
          </cell>
          <cell r="L1079">
            <v>0</v>
          </cell>
          <cell r="M1079">
            <v>287400000</v>
          </cell>
          <cell r="N1079">
            <v>0</v>
          </cell>
          <cell r="O1079">
            <v>287400000</v>
          </cell>
        </row>
        <row r="1080">
          <cell r="B1080" t="str">
            <v>2.10.01.007</v>
          </cell>
          <cell r="C1080">
            <v>0.98347826086956525</v>
          </cell>
          <cell r="D1080">
            <v>1.6521739130434782E-2</v>
          </cell>
          <cell r="E1080">
            <v>0</v>
          </cell>
          <cell r="F1080">
            <v>18</v>
          </cell>
          <cell r="G1080" t="str">
            <v>KG</v>
          </cell>
          <cell r="H1080">
            <v>1</v>
          </cell>
          <cell r="I1080">
            <v>1</v>
          </cell>
          <cell r="J1080" t="str">
            <v>16 Dinkominfo</v>
          </cell>
          <cell r="K1080" t="str">
            <v>Penyediaan Jasa Administrasi Keuangan</v>
          </cell>
          <cell r="L1080">
            <v>113100000</v>
          </cell>
          <cell r="M1080">
            <v>1900000</v>
          </cell>
          <cell r="N1080">
            <v>0</v>
          </cell>
          <cell r="O1080">
            <v>115000000</v>
          </cell>
        </row>
        <row r="1081">
          <cell r="B1081" t="str">
            <v>2.10.01.010</v>
          </cell>
          <cell r="C1081">
            <v>0</v>
          </cell>
          <cell r="D1081">
            <v>1</v>
          </cell>
          <cell r="E1081">
            <v>0</v>
          </cell>
          <cell r="F1081">
            <v>18</v>
          </cell>
          <cell r="G1081" t="str">
            <v>KG</v>
          </cell>
          <cell r="H1081">
            <v>1</v>
          </cell>
          <cell r="I1081">
            <v>1</v>
          </cell>
          <cell r="J1081" t="str">
            <v>16 Dinkominfo</v>
          </cell>
          <cell r="K1081" t="str">
            <v>Penyediaan Alat Tulis Kantor</v>
          </cell>
          <cell r="L1081">
            <v>0</v>
          </cell>
          <cell r="M1081">
            <v>10000000</v>
          </cell>
          <cell r="N1081">
            <v>0</v>
          </cell>
          <cell r="O1081">
            <v>10000000</v>
          </cell>
        </row>
        <row r="1082">
          <cell r="B1082" t="str">
            <v>2.10.01.011</v>
          </cell>
          <cell r="C1082">
            <v>0</v>
          </cell>
          <cell r="D1082">
            <v>1</v>
          </cell>
          <cell r="E1082">
            <v>0</v>
          </cell>
          <cell r="F1082">
            <v>18</v>
          </cell>
          <cell r="G1082" t="str">
            <v>KG</v>
          </cell>
          <cell r="H1082">
            <v>1</v>
          </cell>
          <cell r="I1082">
            <v>1</v>
          </cell>
          <cell r="J1082" t="str">
            <v>16 Dinkominfo</v>
          </cell>
          <cell r="K1082" t="str">
            <v>Penyediaan Barang Cetakan dan Penggandaan</v>
          </cell>
          <cell r="L1082">
            <v>0</v>
          </cell>
          <cell r="M1082">
            <v>5000000</v>
          </cell>
          <cell r="N1082">
            <v>0</v>
          </cell>
          <cell r="O1082">
            <v>5000000</v>
          </cell>
        </row>
        <row r="1083">
          <cell r="B1083" t="str">
            <v>2.10.01.012</v>
          </cell>
          <cell r="C1083">
            <v>0.11428571428571428</v>
          </cell>
          <cell r="D1083">
            <v>0.88571428571428568</v>
          </cell>
          <cell r="E1083">
            <v>0</v>
          </cell>
          <cell r="F1083">
            <v>18</v>
          </cell>
          <cell r="G1083" t="str">
            <v>KG</v>
          </cell>
          <cell r="H1083">
            <v>1</v>
          </cell>
          <cell r="I1083">
            <v>1</v>
          </cell>
          <cell r="J1083" t="str">
            <v>16 Dinkominfo</v>
          </cell>
          <cell r="K1083" t="str">
            <v>Penyediaan Komponen Instalasi Listrik/Penerangan Bangunan Kantor</v>
          </cell>
          <cell r="L1083">
            <v>800000</v>
          </cell>
          <cell r="M1083">
            <v>6200000</v>
          </cell>
          <cell r="N1083">
            <v>0</v>
          </cell>
          <cell r="O1083">
            <v>7000000</v>
          </cell>
        </row>
        <row r="1084">
          <cell r="B1084" t="str">
            <v>2.10.01.013</v>
          </cell>
          <cell r="C1084">
            <v>0</v>
          </cell>
          <cell r="D1084">
            <v>0.547085201793722</v>
          </cell>
          <cell r="E1084">
            <v>0.452914798206278</v>
          </cell>
          <cell r="F1084">
            <v>18</v>
          </cell>
          <cell r="G1084" t="str">
            <v>KG</v>
          </cell>
          <cell r="H1084">
            <v>1</v>
          </cell>
          <cell r="I1084">
            <v>1</v>
          </cell>
          <cell r="J1084" t="str">
            <v>16 Dinkominfo</v>
          </cell>
          <cell r="K1084" t="str">
            <v>Penyediaan Peralatan dan Perlengkapan Kantor</v>
          </cell>
          <cell r="L1084">
            <v>0</v>
          </cell>
          <cell r="M1084">
            <v>2440000</v>
          </cell>
          <cell r="N1084">
            <v>2020000</v>
          </cell>
          <cell r="O1084">
            <v>4460000</v>
          </cell>
        </row>
        <row r="1085">
          <cell r="B1085" t="str">
            <v>2.10.01.014</v>
          </cell>
          <cell r="C1085">
            <v>0</v>
          </cell>
          <cell r="D1085">
            <v>1</v>
          </cell>
          <cell r="E1085">
            <v>0</v>
          </cell>
          <cell r="F1085">
            <v>18</v>
          </cell>
          <cell r="G1085" t="str">
            <v>KG</v>
          </cell>
          <cell r="H1085">
            <v>1</v>
          </cell>
          <cell r="I1085">
            <v>1</v>
          </cell>
          <cell r="J1085" t="str">
            <v>16 Dinkominfo</v>
          </cell>
          <cell r="K1085" t="str">
            <v>Penyediaan Peralatan Rumah Tangga</v>
          </cell>
          <cell r="L1085">
            <v>0</v>
          </cell>
          <cell r="M1085">
            <v>16684000</v>
          </cell>
          <cell r="N1085">
            <v>0</v>
          </cell>
          <cell r="O1085">
            <v>16684000</v>
          </cell>
        </row>
        <row r="1086">
          <cell r="B1086" t="str">
            <v>2.10.01.015</v>
          </cell>
          <cell r="C1086">
            <v>0</v>
          </cell>
          <cell r="D1086">
            <v>1</v>
          </cell>
          <cell r="E1086">
            <v>0</v>
          </cell>
          <cell r="F1086">
            <v>18</v>
          </cell>
          <cell r="G1086" t="str">
            <v>KG</v>
          </cell>
          <cell r="H1086">
            <v>1</v>
          </cell>
          <cell r="I1086">
            <v>1</v>
          </cell>
          <cell r="J1086" t="str">
            <v>16 Dinkominfo</v>
          </cell>
          <cell r="K1086" t="str">
            <v>Penyediaan Bahan Bacaan dan Peraturan Perundang-Undangan</v>
          </cell>
          <cell r="L1086">
            <v>0</v>
          </cell>
          <cell r="M1086">
            <v>5000000</v>
          </cell>
          <cell r="N1086">
            <v>0</v>
          </cell>
          <cell r="O1086">
            <v>5000000</v>
          </cell>
        </row>
        <row r="1087">
          <cell r="B1087" t="str">
            <v>2.10.01.017</v>
          </cell>
          <cell r="C1087">
            <v>0</v>
          </cell>
          <cell r="D1087">
            <v>1</v>
          </cell>
          <cell r="E1087">
            <v>0</v>
          </cell>
          <cell r="F1087">
            <v>18</v>
          </cell>
          <cell r="G1087" t="str">
            <v>KG</v>
          </cell>
          <cell r="H1087">
            <v>1</v>
          </cell>
          <cell r="I1087">
            <v>1</v>
          </cell>
          <cell r="J1087" t="str">
            <v>16 Dinkominfo</v>
          </cell>
          <cell r="K1087" t="str">
            <v>Penyediaan Makanan dan Minuman</v>
          </cell>
          <cell r="L1087">
            <v>0</v>
          </cell>
          <cell r="M1087">
            <v>20000000</v>
          </cell>
          <cell r="N1087">
            <v>0</v>
          </cell>
          <cell r="O1087">
            <v>20000000</v>
          </cell>
        </row>
        <row r="1088">
          <cell r="B1088" t="str">
            <v>2.10.01.018</v>
          </cell>
          <cell r="C1088">
            <v>0</v>
          </cell>
          <cell r="D1088">
            <v>1</v>
          </cell>
          <cell r="E1088">
            <v>0</v>
          </cell>
          <cell r="F1088">
            <v>18</v>
          </cell>
          <cell r="G1088" t="str">
            <v>KG</v>
          </cell>
          <cell r="H1088">
            <v>1</v>
          </cell>
          <cell r="I1088">
            <v>1</v>
          </cell>
          <cell r="J1088" t="str">
            <v>16 Dinkominfo</v>
          </cell>
          <cell r="K1088" t="str">
            <v>Rapat-Rapat Koordinasi dan Konsultasi Ke Luar Daerah</v>
          </cell>
          <cell r="L1088">
            <v>0</v>
          </cell>
          <cell r="M1088">
            <v>50000000</v>
          </cell>
          <cell r="N1088">
            <v>0</v>
          </cell>
          <cell r="O1088">
            <v>50000000</v>
          </cell>
        </row>
        <row r="1089">
          <cell r="B1089" t="str">
            <v>2.10.01.019</v>
          </cell>
          <cell r="C1089">
            <v>0.96923076923076923</v>
          </cell>
          <cell r="D1089">
            <v>3.0769230769230771E-2</v>
          </cell>
          <cell r="E1089">
            <v>0</v>
          </cell>
          <cell r="F1089">
            <v>18</v>
          </cell>
          <cell r="G1089" t="str">
            <v>KG</v>
          </cell>
          <cell r="H1089">
            <v>1</v>
          </cell>
          <cell r="I1089">
            <v>1</v>
          </cell>
          <cell r="J1089" t="str">
            <v>16 Dinkominfo</v>
          </cell>
          <cell r="K1089" t="str">
            <v>Penyediaan Jasa Administrasi Kantor/Kebersihan</v>
          </cell>
          <cell r="L1089">
            <v>25200000</v>
          </cell>
          <cell r="M1089">
            <v>800000</v>
          </cell>
          <cell r="N1089">
            <v>0</v>
          </cell>
          <cell r="O1089">
            <v>26000000</v>
          </cell>
        </row>
        <row r="1090">
          <cell r="B1090" t="str">
            <v>2.10.01.020</v>
          </cell>
          <cell r="C1090">
            <v>0</v>
          </cell>
          <cell r="D1090">
            <v>1</v>
          </cell>
          <cell r="E1090">
            <v>0</v>
          </cell>
          <cell r="F1090">
            <v>18</v>
          </cell>
          <cell r="G1090" t="str">
            <v>KG</v>
          </cell>
          <cell r="H1090">
            <v>1</v>
          </cell>
          <cell r="I1090">
            <v>1</v>
          </cell>
          <cell r="J1090" t="str">
            <v>16 Dinkominfo</v>
          </cell>
          <cell r="K1090" t="str">
            <v>Rapat-Rapat Koordinasi dan Konsultasi dalam Daerah</v>
          </cell>
          <cell r="L1090">
            <v>0</v>
          </cell>
          <cell r="M1090">
            <v>17600000</v>
          </cell>
          <cell r="N1090">
            <v>0</v>
          </cell>
          <cell r="O1090">
            <v>17600000</v>
          </cell>
        </row>
        <row r="1091">
          <cell r="B1091" t="str">
            <v>2.10.0200</v>
          </cell>
          <cell r="C1091">
            <v>0.10147101056191965</v>
          </cell>
          <cell r="D1091">
            <v>0.61648425284788921</v>
          </cell>
          <cell r="E1091">
            <v>0.28204473659019114</v>
          </cell>
          <cell r="F1091">
            <v>15</v>
          </cell>
          <cell r="G1091" t="str">
            <v>PR</v>
          </cell>
          <cell r="J1091" t="str">
            <v>16 Dinkominfo</v>
          </cell>
          <cell r="K1091" t="str">
            <v>Program Peningkatan Sarana dan Prasarana Aparatur</v>
          </cell>
          <cell r="L1091">
            <v>12720000</v>
          </cell>
          <cell r="M1091">
            <v>77280000</v>
          </cell>
          <cell r="N1091">
            <v>35356000</v>
          </cell>
          <cell r="O1091">
            <v>125356000</v>
          </cell>
        </row>
        <row r="1092">
          <cell r="B1092" t="str">
            <v>2.10.02.007</v>
          </cell>
          <cell r="C1092">
            <v>0</v>
          </cell>
          <cell r="D1092">
            <v>0</v>
          </cell>
          <cell r="E1092">
            <v>1</v>
          </cell>
          <cell r="F1092">
            <v>18</v>
          </cell>
          <cell r="G1092" t="str">
            <v>KG</v>
          </cell>
          <cell r="H1092">
            <v>1</v>
          </cell>
          <cell r="I1092">
            <v>1</v>
          </cell>
          <cell r="J1092" t="str">
            <v>16 Dinkominfo</v>
          </cell>
          <cell r="K1092" t="str">
            <v>Pengadaan Perlengkapan Gedung Kantor</v>
          </cell>
          <cell r="L1092">
            <v>0</v>
          </cell>
          <cell r="M1092">
            <v>0</v>
          </cell>
          <cell r="N1092">
            <v>20000000</v>
          </cell>
          <cell r="O1092">
            <v>20000000</v>
          </cell>
        </row>
        <row r="1093">
          <cell r="B1093" t="str">
            <v>2.10.02.013</v>
          </cell>
          <cell r="C1093">
            <v>0</v>
          </cell>
          <cell r="D1093">
            <v>0</v>
          </cell>
          <cell r="E1093">
            <v>1</v>
          </cell>
          <cell r="F1093">
            <v>18</v>
          </cell>
          <cell r="G1093" t="str">
            <v>KG</v>
          </cell>
          <cell r="H1093">
            <v>1</v>
          </cell>
          <cell r="I1093">
            <v>1</v>
          </cell>
          <cell r="J1093" t="str">
            <v>16 Dinkominfo</v>
          </cell>
          <cell r="K1093" t="str">
            <v>Pengadaan Perlengkapan dan Peralatan Kantor dan Rumah Tangga</v>
          </cell>
          <cell r="L1093">
            <v>0</v>
          </cell>
          <cell r="M1093">
            <v>0</v>
          </cell>
          <cell r="N1093">
            <v>15356000</v>
          </cell>
          <cell r="O1093">
            <v>15356000</v>
          </cell>
        </row>
        <row r="1094">
          <cell r="B1094" t="str">
            <v>2.10.02.018</v>
          </cell>
          <cell r="C1094">
            <v>0.30599999999999999</v>
          </cell>
          <cell r="D1094">
            <v>0.69399999999999995</v>
          </cell>
          <cell r="E1094">
            <v>0</v>
          </cell>
          <cell r="F1094">
            <v>18</v>
          </cell>
          <cell r="G1094" t="str">
            <v>KG</v>
          </cell>
          <cell r="H1094">
            <v>1</v>
          </cell>
          <cell r="I1094">
            <v>1</v>
          </cell>
          <cell r="J1094" t="str">
            <v>16 Dinkominfo</v>
          </cell>
          <cell r="K1094" t="str">
            <v>Pemeliharaan Rutin/Berkala Gedung Kantor</v>
          </cell>
          <cell r="L1094">
            <v>6120000</v>
          </cell>
          <cell r="M1094">
            <v>13880000</v>
          </cell>
          <cell r="N1094">
            <v>0</v>
          </cell>
          <cell r="O1094">
            <v>20000000</v>
          </cell>
        </row>
        <row r="1095">
          <cell r="B1095" t="str">
            <v>2.10.02.020</v>
          </cell>
          <cell r="C1095">
            <v>0</v>
          </cell>
          <cell r="D1095">
            <v>1</v>
          </cell>
          <cell r="E1095">
            <v>0</v>
          </cell>
          <cell r="F1095">
            <v>18</v>
          </cell>
          <cell r="G1095" t="str">
            <v>KG</v>
          </cell>
          <cell r="H1095">
            <v>1</v>
          </cell>
          <cell r="I1095">
            <v>1</v>
          </cell>
          <cell r="J1095" t="str">
            <v>16 Dinkominfo</v>
          </cell>
          <cell r="K1095" t="str">
            <v>Pemeliharaan Rutin/Berkala Kendaraan Dinas/Operasional</v>
          </cell>
          <cell r="L1095">
            <v>0</v>
          </cell>
          <cell r="M1095">
            <v>20000000</v>
          </cell>
          <cell r="N1095">
            <v>0</v>
          </cell>
          <cell r="O1095">
            <v>20000000</v>
          </cell>
        </row>
        <row r="1096">
          <cell r="B1096" t="str">
            <v>2.10.02.025</v>
          </cell>
          <cell r="C1096">
            <v>0.33</v>
          </cell>
          <cell r="D1096">
            <v>0.67</v>
          </cell>
          <cell r="E1096">
            <v>0</v>
          </cell>
          <cell r="F1096">
            <v>18</v>
          </cell>
          <cell r="G1096" t="str">
            <v>KG</v>
          </cell>
          <cell r="H1096">
            <v>1</v>
          </cell>
          <cell r="I1096">
            <v>1</v>
          </cell>
          <cell r="J1096" t="str">
            <v>16 Dinkominfo</v>
          </cell>
          <cell r="K1096" t="str">
            <v>Pemeliharaan Rutin /Berkala Alat-Alat Komunikasi</v>
          </cell>
          <cell r="L1096">
            <v>6600000</v>
          </cell>
          <cell r="M1096">
            <v>13400000</v>
          </cell>
          <cell r="N1096">
            <v>0</v>
          </cell>
          <cell r="O1096">
            <v>20000000</v>
          </cell>
        </row>
        <row r="1097">
          <cell r="B1097" t="str">
            <v>2.10.02.028</v>
          </cell>
          <cell r="C1097">
            <v>0</v>
          </cell>
          <cell r="D1097">
            <v>1</v>
          </cell>
          <cell r="E1097">
            <v>0</v>
          </cell>
          <cell r="F1097">
            <v>18</v>
          </cell>
          <cell r="G1097" t="str">
            <v>KG</v>
          </cell>
          <cell r="H1097">
            <v>1</v>
          </cell>
          <cell r="I1097">
            <v>1</v>
          </cell>
          <cell r="J1097" t="str">
            <v>16 Dinkominfo</v>
          </cell>
          <cell r="K1097" t="str">
            <v>Pemeliharaan Rutin/Berkala perlengkapan dan peralatan kantor dan rumah tangga</v>
          </cell>
          <cell r="L1097">
            <v>0</v>
          </cell>
          <cell r="M1097">
            <v>30000000</v>
          </cell>
          <cell r="N1097">
            <v>0</v>
          </cell>
          <cell r="O1097">
            <v>30000000</v>
          </cell>
        </row>
        <row r="1098">
          <cell r="B1098" t="str">
            <v>2.10.0600</v>
          </cell>
          <cell r="C1098">
            <v>0.66249999999999998</v>
          </cell>
          <cell r="D1098">
            <v>0.33750000000000002</v>
          </cell>
          <cell r="E1098">
            <v>0</v>
          </cell>
          <cell r="F1098">
            <v>15</v>
          </cell>
          <cell r="G1098" t="str">
            <v>PR</v>
          </cell>
          <cell r="J1098" t="str">
            <v>16 Dinkominfo</v>
          </cell>
          <cell r="K1098" t="str">
            <v>Program Peningkatan Pengembangan Sistem Pelaporan Capaian Kinerja dan Keuangan</v>
          </cell>
          <cell r="L1098">
            <v>13250000</v>
          </cell>
          <cell r="M1098">
            <v>6750000</v>
          </cell>
          <cell r="N1098">
            <v>0</v>
          </cell>
          <cell r="O1098">
            <v>20000000</v>
          </cell>
        </row>
        <row r="1099">
          <cell r="B1099" t="str">
            <v>2.10.06.001</v>
          </cell>
          <cell r="C1099">
            <v>0.7</v>
          </cell>
          <cell r="D1099">
            <v>0.3</v>
          </cell>
          <cell r="E1099">
            <v>0</v>
          </cell>
          <cell r="F1099">
            <v>18</v>
          </cell>
          <cell r="G1099" t="str">
            <v>KG</v>
          </cell>
          <cell r="H1099">
            <v>1</v>
          </cell>
          <cell r="I1099">
            <v>1</v>
          </cell>
          <cell r="J1099" t="str">
            <v>16 Dinkominfo</v>
          </cell>
          <cell r="K1099" t="str">
            <v>Penyusunan Laporan Capaian Kinerja dan Ikhtisar Realisasi Kinerja SKPD</v>
          </cell>
          <cell r="L1099">
            <v>3500000</v>
          </cell>
          <cell r="M1099">
            <v>1500000</v>
          </cell>
          <cell r="N1099">
            <v>0</v>
          </cell>
          <cell r="O1099">
            <v>5000000</v>
          </cell>
        </row>
        <row r="1100">
          <cell r="B1100" t="str">
            <v>2.10.06.004</v>
          </cell>
          <cell r="C1100">
            <v>0.93</v>
          </cell>
          <cell r="D1100">
            <v>7.0000000000000007E-2</v>
          </cell>
          <cell r="E1100">
            <v>0</v>
          </cell>
          <cell r="F1100">
            <v>18</v>
          </cell>
          <cell r="G1100" t="str">
            <v>KG</v>
          </cell>
          <cell r="H1100">
            <v>1</v>
          </cell>
          <cell r="I1100">
            <v>1</v>
          </cell>
          <cell r="J1100" t="str">
            <v>16 Dinkominfo</v>
          </cell>
          <cell r="K1100" t="str">
            <v>Penyusunan Pelaporan Keuangan Akhir Tahun</v>
          </cell>
          <cell r="L1100">
            <v>4650000</v>
          </cell>
          <cell r="M1100">
            <v>350000</v>
          </cell>
          <cell r="N1100">
            <v>0</v>
          </cell>
          <cell r="O1100">
            <v>5000000</v>
          </cell>
        </row>
        <row r="1101">
          <cell r="B1101" t="str">
            <v>2.10.06.008</v>
          </cell>
          <cell r="C1101">
            <v>0.51</v>
          </cell>
          <cell r="D1101">
            <v>0.49</v>
          </cell>
          <cell r="E1101">
            <v>0</v>
          </cell>
          <cell r="F1101">
            <v>18</v>
          </cell>
          <cell r="G1101" t="str">
            <v>KG</v>
          </cell>
          <cell r="H1101">
            <v>1</v>
          </cell>
          <cell r="I1101">
            <v>1</v>
          </cell>
          <cell r="J1101" t="str">
            <v>16 Dinkominfo</v>
          </cell>
          <cell r="K1101" t="str">
            <v>Penyusunan Renja, Renstra</v>
          </cell>
          <cell r="L1101">
            <v>5100000</v>
          </cell>
          <cell r="M1101">
            <v>4900000</v>
          </cell>
          <cell r="N1101">
            <v>0</v>
          </cell>
          <cell r="O1101">
            <v>10000000</v>
          </cell>
        </row>
        <row r="1102">
          <cell r="B1102" t="str">
            <v>2.10.1500</v>
          </cell>
          <cell r="C1102">
            <v>0.66775342465753429</v>
          </cell>
          <cell r="D1102">
            <v>0.33224657534246577</v>
          </cell>
          <cell r="E1102">
            <v>0</v>
          </cell>
          <cell r="F1102">
            <v>15</v>
          </cell>
          <cell r="G1102" t="str">
            <v>PR</v>
          </cell>
          <cell r="J1102" t="str">
            <v>16 Dinkominfo</v>
          </cell>
          <cell r="K1102" t="str">
            <v>Program Pengembangan Komunikasi, Informasi dan Media Massa</v>
          </cell>
          <cell r="L1102">
            <v>243730000</v>
          </cell>
          <cell r="M1102">
            <v>121270000</v>
          </cell>
          <cell r="N1102">
            <v>0</v>
          </cell>
          <cell r="O1102">
            <v>365000000</v>
          </cell>
        </row>
        <row r="1103">
          <cell r="B1103" t="str">
            <v>2.10.15.008</v>
          </cell>
          <cell r="C1103">
            <v>0.38978947368421052</v>
          </cell>
          <cell r="D1103">
            <v>0.61021052631578943</v>
          </cell>
          <cell r="E1103">
            <v>0</v>
          </cell>
          <cell r="F1103">
            <v>18</v>
          </cell>
          <cell r="G1103" t="str">
            <v>KG</v>
          </cell>
          <cell r="J1103" t="str">
            <v>16 Dinkominfo</v>
          </cell>
          <cell r="K1103" t="str">
            <v>Pemeliharaan Menara dan Jaringan Wave Lan</v>
          </cell>
          <cell r="L1103">
            <v>37030000</v>
          </cell>
          <cell r="M1103">
            <v>57970000</v>
          </cell>
          <cell r="N1103">
            <v>0</v>
          </cell>
          <cell r="O1103">
            <v>95000000</v>
          </cell>
        </row>
        <row r="1104">
          <cell r="B1104" t="str">
            <v>2.10.15.010</v>
          </cell>
          <cell r="C1104">
            <v>0.76400000000000001</v>
          </cell>
          <cell r="D1104">
            <v>0.23599999999999999</v>
          </cell>
          <cell r="E1104">
            <v>0</v>
          </cell>
          <cell r="F1104">
            <v>18</v>
          </cell>
          <cell r="G1104" t="str">
            <v>KG</v>
          </cell>
          <cell r="J1104" t="str">
            <v>16 Dinkominfo</v>
          </cell>
          <cell r="K1104" t="str">
            <v>Pembinaan dan Pengembangan LPSE</v>
          </cell>
          <cell r="L1104">
            <v>114600000</v>
          </cell>
          <cell r="M1104">
            <v>35400000</v>
          </cell>
          <cell r="N1104">
            <v>0</v>
          </cell>
          <cell r="O1104">
            <v>150000000</v>
          </cell>
        </row>
        <row r="1105">
          <cell r="B1105" t="str">
            <v>2.10.15.011</v>
          </cell>
          <cell r="C1105">
            <v>0.67749999999999999</v>
          </cell>
          <cell r="D1105">
            <v>0.32250000000000001</v>
          </cell>
          <cell r="E1105">
            <v>0</v>
          </cell>
          <cell r="F1105">
            <v>18</v>
          </cell>
          <cell r="G1105" t="str">
            <v>KG</v>
          </cell>
          <cell r="J1105" t="str">
            <v>16 Dinkominfo</v>
          </cell>
          <cell r="K1105" t="str">
            <v>Pengelolaan Informasi dan Dokumentasi serta Pelayanan Informasi Publik</v>
          </cell>
          <cell r="L1105">
            <v>40650000</v>
          </cell>
          <cell r="M1105">
            <v>19350000</v>
          </cell>
          <cell r="N1105">
            <v>0</v>
          </cell>
          <cell r="O1105">
            <v>60000000</v>
          </cell>
        </row>
        <row r="1106">
          <cell r="B1106" t="str">
            <v>2.10.15.013</v>
          </cell>
          <cell r="C1106">
            <v>0.85750000000000004</v>
          </cell>
          <cell r="D1106">
            <v>0.14249999999999999</v>
          </cell>
          <cell r="E1106">
            <v>0</v>
          </cell>
          <cell r="F1106">
            <v>18</v>
          </cell>
          <cell r="G1106" t="str">
            <v>KG</v>
          </cell>
          <cell r="J1106" t="str">
            <v>16 Dinkominfo</v>
          </cell>
          <cell r="K1106" t="str">
            <v>Pengembangan dan Pengelolaan Website</v>
          </cell>
          <cell r="L1106">
            <v>51450000</v>
          </cell>
          <cell r="M1106">
            <v>8550000</v>
          </cell>
          <cell r="N1106">
            <v>0</v>
          </cell>
          <cell r="O1106">
            <v>60000000</v>
          </cell>
        </row>
        <row r="1107">
          <cell r="B1107" t="str">
            <v>2.10.1900</v>
          </cell>
          <cell r="C1107">
            <v>0.75368421052631573</v>
          </cell>
          <cell r="D1107">
            <v>0.24631578947368421</v>
          </cell>
          <cell r="E1107">
            <v>0</v>
          </cell>
          <cell r="F1107">
            <v>15</v>
          </cell>
          <cell r="G1107" t="str">
            <v>PR</v>
          </cell>
          <cell r="J1107" t="str">
            <v>16 Dinkominfo</v>
          </cell>
          <cell r="K1107" t="str">
            <v>Program Pengawasan, Pengendalian, Pembinaan Telekomunikasi dan Teknologi Informasi</v>
          </cell>
          <cell r="L1107">
            <v>71600000</v>
          </cell>
          <cell r="M1107">
            <v>23400000</v>
          </cell>
          <cell r="N1107">
            <v>0</v>
          </cell>
          <cell r="O1107">
            <v>95000000</v>
          </cell>
        </row>
        <row r="1108">
          <cell r="B1108" t="str">
            <v>2.10.19.001</v>
          </cell>
          <cell r="C1108">
            <v>0.80615384615384611</v>
          </cell>
          <cell r="D1108">
            <v>0.19384615384615383</v>
          </cell>
          <cell r="E1108">
            <v>0</v>
          </cell>
          <cell r="F1108">
            <v>18</v>
          </cell>
          <cell r="G1108" t="str">
            <v>KG</v>
          </cell>
          <cell r="J1108" t="str">
            <v>16 Dinkominfo</v>
          </cell>
          <cell r="K1108" t="str">
            <v>Pengawasan dan Pengendalian Menara Telekomunikasi</v>
          </cell>
          <cell r="L1108">
            <v>52400000</v>
          </cell>
          <cell r="M1108">
            <v>12600000</v>
          </cell>
          <cell r="N1108">
            <v>0</v>
          </cell>
          <cell r="O1108">
            <v>65000000</v>
          </cell>
        </row>
        <row r="1109">
          <cell r="B1109" t="str">
            <v>2.10.19.002</v>
          </cell>
          <cell r="C1109">
            <v>0.70499999999999996</v>
          </cell>
          <cell r="D1109">
            <v>0.29499999999999998</v>
          </cell>
          <cell r="E1109">
            <v>0</v>
          </cell>
          <cell r="F1109">
            <v>18</v>
          </cell>
          <cell r="G1109" t="str">
            <v>KG</v>
          </cell>
          <cell r="J1109" t="str">
            <v>16 Dinkominfo</v>
          </cell>
          <cell r="K1109" t="str">
            <v>Pengawasan dan Pembinaan Telekomunikasi dan Teknologi Informasi</v>
          </cell>
          <cell r="L1109">
            <v>14100000</v>
          </cell>
          <cell r="M1109">
            <v>5900000</v>
          </cell>
          <cell r="N1109">
            <v>0</v>
          </cell>
          <cell r="O1109">
            <v>20000000</v>
          </cell>
        </row>
        <row r="1110">
          <cell r="B1110" t="str">
            <v>2.10.19.003</v>
          </cell>
          <cell r="C1110">
            <v>0.51</v>
          </cell>
          <cell r="D1110">
            <v>0.49</v>
          </cell>
          <cell r="E1110">
            <v>0</v>
          </cell>
          <cell r="F1110">
            <v>18</v>
          </cell>
          <cell r="G1110" t="str">
            <v>KG</v>
          </cell>
          <cell r="J1110" t="str">
            <v>16 Dinkominfo</v>
          </cell>
          <cell r="K1110" t="str">
            <v>Pengawasan dan Pembinaan Radio Siaran dan Radio Komunikasi</v>
          </cell>
          <cell r="L1110">
            <v>5100000</v>
          </cell>
          <cell r="M1110">
            <v>4900000</v>
          </cell>
          <cell r="N1110">
            <v>0</v>
          </cell>
          <cell r="O1110">
            <v>10000000</v>
          </cell>
        </row>
        <row r="1111">
          <cell r="B1111" t="str">
            <v>2.10.2000</v>
          </cell>
          <cell r="C1111">
            <v>0.19294117647058823</v>
          </cell>
          <cell r="D1111">
            <v>0.80705882352941172</v>
          </cell>
          <cell r="E1111">
            <v>0</v>
          </cell>
          <cell r="F1111">
            <v>15</v>
          </cell>
          <cell r="G1111" t="str">
            <v>PR</v>
          </cell>
          <cell r="J1111" t="str">
            <v>16 Dinkominfo</v>
          </cell>
          <cell r="K1111" t="str">
            <v>Program Pengembangan Data/Informasi</v>
          </cell>
          <cell r="L1111">
            <v>16400000</v>
          </cell>
          <cell r="M1111">
            <v>68600000</v>
          </cell>
          <cell r="N1111">
            <v>0</v>
          </cell>
          <cell r="O1111">
            <v>85000000</v>
          </cell>
        </row>
        <row r="1112">
          <cell r="B1112" t="str">
            <v>2.10.20.001</v>
          </cell>
          <cell r="C1112">
            <v>0.19294117647058823</v>
          </cell>
          <cell r="D1112">
            <v>0.80705882352941172</v>
          </cell>
          <cell r="E1112">
            <v>0</v>
          </cell>
          <cell r="F1112">
            <v>18</v>
          </cell>
          <cell r="G1112" t="str">
            <v>KG</v>
          </cell>
          <cell r="J1112" t="str">
            <v>16 Dinkominfo</v>
          </cell>
          <cell r="K1112" t="str">
            <v>Penyusunan dan Pengumpulan Data/Informasi Kebutuhan Penyusunan Dokumen Perencanaan</v>
          </cell>
          <cell r="L1112">
            <v>16400000</v>
          </cell>
          <cell r="M1112">
            <v>68600000</v>
          </cell>
          <cell r="N1112">
            <v>0</v>
          </cell>
          <cell r="O1112">
            <v>85000000</v>
          </cell>
        </row>
        <row r="1113">
          <cell r="B1113" t="str">
            <v>2.1100</v>
          </cell>
          <cell r="C1113">
            <v>0.2687871287128713</v>
          </cell>
          <cell r="D1113">
            <v>0.64401485148514848</v>
          </cell>
          <cell r="E1113">
            <v>8.7198019801980192E-2</v>
          </cell>
          <cell r="F1113">
            <v>4</v>
          </cell>
          <cell r="J1113" t="str">
            <v>16 Dinkominfo</v>
          </cell>
          <cell r="K1113" t="str">
            <v>Koperasi, Usaha Kecil dan Menengah</v>
          </cell>
          <cell r="L1113">
            <v>271475000</v>
          </cell>
          <cell r="M1113">
            <v>650455000</v>
          </cell>
          <cell r="N1113">
            <v>88070000</v>
          </cell>
          <cell r="O1113">
            <v>1010000000</v>
          </cell>
        </row>
        <row r="1114">
          <cell r="B1114" t="str">
            <v>2.11.00</v>
          </cell>
          <cell r="C1114">
            <v>0.2687871287128713</v>
          </cell>
          <cell r="D1114">
            <v>0.64401485148514848</v>
          </cell>
          <cell r="E1114">
            <v>8.7198019801980192E-2</v>
          </cell>
          <cell r="F1114">
            <v>12</v>
          </cell>
          <cell r="G1114" t="str">
            <v>OPD</v>
          </cell>
          <cell r="J1114" t="str">
            <v>17 Dinperindagkop &amp; UKM</v>
          </cell>
          <cell r="K1114" t="str">
            <v>DINAS PERINDUSTRIAN, PERDAGANGAN DAN KOPERASI DAN USAHA KECIL DAN MENENGAH</v>
          </cell>
          <cell r="L1114">
            <v>271475000</v>
          </cell>
          <cell r="M1114">
            <v>650455000</v>
          </cell>
          <cell r="N1114">
            <v>88070000</v>
          </cell>
          <cell r="O1114">
            <v>1010000000</v>
          </cell>
        </row>
        <row r="1115">
          <cell r="B1115" t="str">
            <v>2.11.1500</v>
          </cell>
          <cell r="C1115">
            <v>9.8000000000000004E-2</v>
          </cell>
          <cell r="D1115">
            <v>0.90200000000000002</v>
          </cell>
          <cell r="E1115">
            <v>0</v>
          </cell>
          <cell r="F1115">
            <v>15</v>
          </cell>
          <cell r="G1115" t="str">
            <v>PR</v>
          </cell>
          <cell r="J1115" t="str">
            <v>17 Dinperindagkop &amp; UKM</v>
          </cell>
          <cell r="K1115" t="str">
            <v>Program Penciptaan Iklim Usaha Usaha Kecil Menengah yang Konduksif</v>
          </cell>
          <cell r="L1115">
            <v>14700000</v>
          </cell>
          <cell r="M1115">
            <v>135300000</v>
          </cell>
          <cell r="N1115">
            <v>0</v>
          </cell>
          <cell r="O1115">
            <v>150000000</v>
          </cell>
        </row>
        <row r="1116">
          <cell r="B1116" t="str">
            <v>2.11.15.006</v>
          </cell>
          <cell r="C1116">
            <v>0</v>
          </cell>
          <cell r="D1116">
            <v>1</v>
          </cell>
          <cell r="E1116">
            <v>0</v>
          </cell>
          <cell r="F1116">
            <v>18</v>
          </cell>
          <cell r="G1116" t="str">
            <v>KG</v>
          </cell>
          <cell r="J1116" t="str">
            <v>17 Dinperindagkop &amp; UKM</v>
          </cell>
          <cell r="K1116" t="str">
            <v>Perencanaan, Koordinasi, dan Pengembangan Usaha Kecil Menengah</v>
          </cell>
          <cell r="L1116">
            <v>0</v>
          </cell>
          <cell r="M1116">
            <v>50000000</v>
          </cell>
          <cell r="N1116">
            <v>0</v>
          </cell>
          <cell r="O1116">
            <v>50000000</v>
          </cell>
        </row>
        <row r="1117">
          <cell r="B1117" t="str">
            <v>2.11.15.008</v>
          </cell>
          <cell r="C1117">
            <v>0.14699999999999999</v>
          </cell>
          <cell r="D1117">
            <v>0.85299999999999998</v>
          </cell>
          <cell r="E1117">
            <v>0</v>
          </cell>
          <cell r="F1117">
            <v>18</v>
          </cell>
          <cell r="G1117" t="str">
            <v>KG</v>
          </cell>
          <cell r="J1117" t="str">
            <v>17 Dinperindagkop &amp; UKM</v>
          </cell>
          <cell r="K1117" t="str">
            <v>Pengembangan Usaha Kecil Menengah</v>
          </cell>
          <cell r="L1117">
            <v>14700000</v>
          </cell>
          <cell r="M1117">
            <v>85300000</v>
          </cell>
          <cell r="N1117">
            <v>0</v>
          </cell>
          <cell r="O1117">
            <v>100000000</v>
          </cell>
        </row>
        <row r="1118">
          <cell r="B1118" t="str">
            <v>2.11.1600</v>
          </cell>
          <cell r="C1118">
            <v>0.29043478260869565</v>
          </cell>
          <cell r="D1118">
            <v>0.47665217391304349</v>
          </cell>
          <cell r="E1118">
            <v>0.23291304347826086</v>
          </cell>
          <cell r="F1118">
            <v>15</v>
          </cell>
          <cell r="G1118" t="str">
            <v>PR</v>
          </cell>
          <cell r="J1118" t="str">
            <v>17 Dinperindagkop &amp; UKM</v>
          </cell>
          <cell r="K1118" t="str">
            <v>Program Pengembangan Kewirausahaan dan Keunggulan Kompetitif Usaha Kecil Menengah</v>
          </cell>
          <cell r="L1118">
            <v>66800000</v>
          </cell>
          <cell r="M1118">
            <v>109630000</v>
          </cell>
          <cell r="N1118">
            <v>53570000</v>
          </cell>
          <cell r="O1118">
            <v>230000000</v>
          </cell>
        </row>
        <row r="1119">
          <cell r="B1119" t="str">
            <v>2.11.16.001</v>
          </cell>
          <cell r="C1119">
            <v>0.49066666666666664</v>
          </cell>
          <cell r="D1119">
            <v>0.2364</v>
          </cell>
          <cell r="E1119">
            <v>0.27293333333333331</v>
          </cell>
          <cell r="F1119">
            <v>18</v>
          </cell>
          <cell r="G1119" t="str">
            <v>KG</v>
          </cell>
          <cell r="J1119" t="str">
            <v>17 Dinperindagkop &amp; UKM</v>
          </cell>
          <cell r="K1119" t="str">
            <v>Pengembangan Inkubator Teknologi dan Bisnis</v>
          </cell>
          <cell r="L1119">
            <v>36800000</v>
          </cell>
          <cell r="M1119">
            <v>17730000</v>
          </cell>
          <cell r="N1119">
            <v>20470000</v>
          </cell>
          <cell r="O1119">
            <v>75000000</v>
          </cell>
        </row>
        <row r="1120">
          <cell r="B1120" t="str">
            <v>2.11.16.005</v>
          </cell>
          <cell r="C1120">
            <v>7.7333333333333337E-2</v>
          </cell>
          <cell r="D1120">
            <v>0.80133333333333334</v>
          </cell>
          <cell r="E1120">
            <v>0.12133333333333333</v>
          </cell>
          <cell r="F1120">
            <v>18</v>
          </cell>
          <cell r="G1120" t="str">
            <v>KG</v>
          </cell>
          <cell r="J1120" t="str">
            <v>17 Dinperindagkop &amp; UKM</v>
          </cell>
          <cell r="K1120" t="str">
            <v>Pengembangan Sarana Promosi Hasil Produksi</v>
          </cell>
          <cell r="L1120">
            <v>5800000</v>
          </cell>
          <cell r="M1120">
            <v>60100000</v>
          </cell>
          <cell r="N1120">
            <v>9100000</v>
          </cell>
          <cell r="O1120">
            <v>75000000</v>
          </cell>
        </row>
        <row r="1121">
          <cell r="B1121" t="str">
            <v>2.11.16.011</v>
          </cell>
          <cell r="C1121">
            <v>0.4</v>
          </cell>
          <cell r="D1121">
            <v>0.6</v>
          </cell>
          <cell r="E1121">
            <v>0</v>
          </cell>
          <cell r="F1121">
            <v>18</v>
          </cell>
          <cell r="G1121" t="str">
            <v>KG</v>
          </cell>
          <cell r="J1121" t="str">
            <v>17 Dinperindagkop &amp; UKM</v>
          </cell>
          <cell r="K1121" t="str">
            <v>Pelatihan AMT ( Achievment Motivation Training ) bagi pengusaha IKM</v>
          </cell>
          <cell r="L1121">
            <v>12000000</v>
          </cell>
          <cell r="M1121">
            <v>18000000</v>
          </cell>
          <cell r="N1121">
            <v>0</v>
          </cell>
          <cell r="O1121">
            <v>30000000</v>
          </cell>
        </row>
        <row r="1122">
          <cell r="B1122" t="str">
            <v>2.11.16.013</v>
          </cell>
          <cell r="C1122">
            <v>0.24399999999999999</v>
          </cell>
          <cell r="D1122">
            <v>0.27600000000000002</v>
          </cell>
          <cell r="E1122">
            <v>0.48</v>
          </cell>
          <cell r="F1122">
            <v>18</v>
          </cell>
          <cell r="G1122" t="str">
            <v>KG</v>
          </cell>
          <cell r="J1122" t="str">
            <v>17 Dinperindagkop &amp; UKM</v>
          </cell>
          <cell r="K1122" t="str">
            <v>Pembinaan UMKM</v>
          </cell>
          <cell r="L1122">
            <v>12200000</v>
          </cell>
          <cell r="M1122">
            <v>13800000</v>
          </cell>
          <cell r="N1122">
            <v>24000000</v>
          </cell>
          <cell r="O1122">
            <v>50000000</v>
          </cell>
        </row>
        <row r="1123">
          <cell r="B1123" t="str">
            <v>2.11.1700</v>
          </cell>
          <cell r="C1123">
            <v>0.38800000000000001</v>
          </cell>
          <cell r="D1123">
            <v>0.61199999999999999</v>
          </cell>
          <cell r="E1123">
            <v>0</v>
          </cell>
          <cell r="F1123">
            <v>15</v>
          </cell>
          <cell r="G1123" t="str">
            <v>PR</v>
          </cell>
          <cell r="J1123" t="str">
            <v>17 Dinperindagkop &amp; UKM</v>
          </cell>
          <cell r="K1123" t="str">
            <v>Program Pengembangan Sistem Pendukung Usaha Bagi Usaha Mikro Kecil Menengah</v>
          </cell>
          <cell r="L1123">
            <v>29100000</v>
          </cell>
          <cell r="M1123">
            <v>45900000</v>
          </cell>
          <cell r="N1123">
            <v>0</v>
          </cell>
          <cell r="O1123">
            <v>75000000</v>
          </cell>
        </row>
        <row r="1124">
          <cell r="B1124" t="str">
            <v>2.11.17.014</v>
          </cell>
          <cell r="C1124">
            <v>0.34</v>
          </cell>
          <cell r="D1124">
            <v>0.66</v>
          </cell>
          <cell r="E1124">
            <v>0</v>
          </cell>
          <cell r="F1124">
            <v>18</v>
          </cell>
          <cell r="G1124" t="str">
            <v>KG</v>
          </cell>
          <cell r="J1124" t="str">
            <v>17 Dinperindagkop &amp; UKM</v>
          </cell>
          <cell r="K1124" t="str">
            <v>Penataan Kelembagaan dan Manajemen UMKM</v>
          </cell>
          <cell r="L1124">
            <v>17000000</v>
          </cell>
          <cell r="M1124">
            <v>33000000</v>
          </cell>
          <cell r="N1124">
            <v>0</v>
          </cell>
          <cell r="O1124">
            <v>50000000</v>
          </cell>
        </row>
        <row r="1125">
          <cell r="B1125" t="str">
            <v>2.11.17.015</v>
          </cell>
          <cell r="C1125">
            <v>0.48399999999999999</v>
          </cell>
          <cell r="D1125">
            <v>0.51600000000000001</v>
          </cell>
          <cell r="E1125">
            <v>0</v>
          </cell>
          <cell r="F1125">
            <v>18</v>
          </cell>
          <cell r="G1125" t="str">
            <v>KG</v>
          </cell>
          <cell r="J1125" t="str">
            <v>17 Dinperindagkop &amp; UKM</v>
          </cell>
          <cell r="K1125" t="str">
            <v>Updating Database UMKM</v>
          </cell>
          <cell r="L1125">
            <v>12100000</v>
          </cell>
          <cell r="M1125">
            <v>12900000</v>
          </cell>
          <cell r="N1125">
            <v>0</v>
          </cell>
          <cell r="O1125">
            <v>25000000</v>
          </cell>
        </row>
        <row r="1126">
          <cell r="B1126" t="str">
            <v>2.11.1800</v>
          </cell>
          <cell r="C1126">
            <v>8.3076923076923076E-2</v>
          </cell>
          <cell r="D1126">
            <v>0.65153846153846151</v>
          </cell>
          <cell r="E1126">
            <v>0.26538461538461539</v>
          </cell>
          <cell r="F1126">
            <v>15</v>
          </cell>
          <cell r="G1126" t="str">
            <v>PR</v>
          </cell>
          <cell r="J1126" t="str">
            <v>17 Dinperindagkop &amp; UKM</v>
          </cell>
          <cell r="K1126" t="str">
            <v>Program Peningkatan Kualitas Kelembagaan Koperasi</v>
          </cell>
          <cell r="L1126">
            <v>10800000</v>
          </cell>
          <cell r="M1126">
            <v>84700000</v>
          </cell>
          <cell r="N1126">
            <v>34500000</v>
          </cell>
          <cell r="O1126">
            <v>130000000</v>
          </cell>
        </row>
        <row r="1127">
          <cell r="B1127" t="str">
            <v>2.11.18.001</v>
          </cell>
          <cell r="C1127">
            <v>0</v>
          </cell>
          <cell r="D1127">
            <v>1</v>
          </cell>
          <cell r="E1127">
            <v>0</v>
          </cell>
          <cell r="F1127">
            <v>18</v>
          </cell>
          <cell r="G1127" t="str">
            <v>KG</v>
          </cell>
          <cell r="J1127" t="str">
            <v>17 Dinperindagkop &amp; UKM</v>
          </cell>
          <cell r="K1127" t="str">
            <v>Koordinasi Pelaksanaan Kebijakan dan Program Pembangunan Koperasi</v>
          </cell>
          <cell r="L1127">
            <v>0</v>
          </cell>
          <cell r="M1127">
            <v>50000000</v>
          </cell>
          <cell r="N1127">
            <v>0</v>
          </cell>
          <cell r="O1127">
            <v>50000000</v>
          </cell>
        </row>
        <row r="1128">
          <cell r="B1128" t="str">
            <v>2.11.18.024</v>
          </cell>
          <cell r="C1128">
            <v>0.08</v>
          </cell>
          <cell r="D1128">
            <v>0.34499999999999997</v>
          </cell>
          <cell r="E1128">
            <v>0.57499999999999996</v>
          </cell>
          <cell r="F1128">
            <v>18</v>
          </cell>
          <cell r="G1128" t="str">
            <v>KG</v>
          </cell>
          <cell r="J1128" t="str">
            <v>17 Dinperindagkop &amp; UKM</v>
          </cell>
          <cell r="K1128" t="str">
            <v>Revitalisasi Koperasi</v>
          </cell>
          <cell r="L1128">
            <v>4800000</v>
          </cell>
          <cell r="M1128">
            <v>20700000</v>
          </cell>
          <cell r="N1128">
            <v>34500000</v>
          </cell>
          <cell r="O1128">
            <v>60000000</v>
          </cell>
        </row>
        <row r="1129">
          <cell r="B1129" t="str">
            <v>2.11.18.027</v>
          </cell>
          <cell r="C1129">
            <v>0.3</v>
          </cell>
          <cell r="D1129">
            <v>0.7</v>
          </cell>
          <cell r="E1129">
            <v>0</v>
          </cell>
          <cell r="F1129">
            <v>18</v>
          </cell>
          <cell r="G1129" t="str">
            <v>KG</v>
          </cell>
          <cell r="J1129" t="str">
            <v>17 Dinperindagkop &amp; UKM</v>
          </cell>
          <cell r="K1129" t="str">
            <v>Pemeringkatan Koperasi</v>
          </cell>
          <cell r="L1129">
            <v>6000000</v>
          </cell>
          <cell r="M1129">
            <v>14000000</v>
          </cell>
          <cell r="N1129">
            <v>0</v>
          </cell>
          <cell r="O1129">
            <v>20000000</v>
          </cell>
        </row>
        <row r="1130">
          <cell r="B1130" t="str">
            <v>2.11.1900</v>
          </cell>
          <cell r="C1130">
            <v>0.12666666666666668</v>
          </cell>
          <cell r="D1130">
            <v>0.87333333333333329</v>
          </cell>
          <cell r="E1130">
            <v>0</v>
          </cell>
          <cell r="F1130">
            <v>15</v>
          </cell>
          <cell r="G1130" t="str">
            <v>PR</v>
          </cell>
          <cell r="J1130" t="str">
            <v>17 Dinperindagkop &amp; UKM</v>
          </cell>
          <cell r="K1130" t="str">
            <v>Program Peningkatan Kemetrologian dan Perlindungan Konsumen</v>
          </cell>
          <cell r="L1130">
            <v>7600000</v>
          </cell>
          <cell r="M1130">
            <v>52400000</v>
          </cell>
          <cell r="N1130">
            <v>0</v>
          </cell>
          <cell r="O1130">
            <v>60000000</v>
          </cell>
        </row>
        <row r="1131">
          <cell r="B1131" t="str">
            <v>2.11.19.002</v>
          </cell>
          <cell r="C1131">
            <v>0.32</v>
          </cell>
          <cell r="D1131">
            <v>0.68</v>
          </cell>
          <cell r="E1131">
            <v>0</v>
          </cell>
          <cell r="F1131">
            <v>18</v>
          </cell>
          <cell r="G1131" t="str">
            <v>KG</v>
          </cell>
          <cell r="J1131" t="str">
            <v>17 Dinperindagkop &amp; UKM</v>
          </cell>
          <cell r="K1131" t="str">
            <v>Operasional Komisi Pengawasan Pupuk</v>
          </cell>
          <cell r="L1131">
            <v>3200000</v>
          </cell>
          <cell r="M1131">
            <v>6800000</v>
          </cell>
          <cell r="N1131">
            <v>0</v>
          </cell>
          <cell r="O1131">
            <v>10000000</v>
          </cell>
        </row>
        <row r="1132">
          <cell r="B1132" t="str">
            <v>2.11.19.003</v>
          </cell>
          <cell r="C1132">
            <v>0.29333333333333333</v>
          </cell>
          <cell r="D1132">
            <v>0.70666666666666667</v>
          </cell>
          <cell r="E1132">
            <v>0</v>
          </cell>
          <cell r="F1132">
            <v>18</v>
          </cell>
          <cell r="G1132" t="str">
            <v>KG</v>
          </cell>
          <cell r="J1132" t="str">
            <v>17 Dinperindagkop &amp; UKM</v>
          </cell>
          <cell r="K1132" t="str">
            <v>Pembinaan dan Pengawasan Distribusi LPG dan BBM Bersubsidi</v>
          </cell>
          <cell r="L1132">
            <v>4400000</v>
          </cell>
          <cell r="M1132">
            <v>10600000</v>
          </cell>
          <cell r="N1132">
            <v>0</v>
          </cell>
          <cell r="O1132">
            <v>15000000</v>
          </cell>
        </row>
        <row r="1133">
          <cell r="B1133" t="str">
            <v>2.11.19.004</v>
          </cell>
          <cell r="C1133">
            <v>0</v>
          </cell>
          <cell r="D1133">
            <v>1</v>
          </cell>
          <cell r="E1133">
            <v>0</v>
          </cell>
          <cell r="F1133">
            <v>18</v>
          </cell>
          <cell r="G1133" t="str">
            <v>KG</v>
          </cell>
          <cell r="J1133" t="str">
            <v>17 Dinperindagkop &amp; UKM</v>
          </cell>
          <cell r="K1133" t="str">
            <v>Fasilitasi Pelaksanaan Metrologi Legal</v>
          </cell>
          <cell r="L1133">
            <v>0</v>
          </cell>
          <cell r="M1133">
            <v>30000000</v>
          </cell>
          <cell r="N1133">
            <v>0</v>
          </cell>
          <cell r="O1133">
            <v>30000000</v>
          </cell>
        </row>
        <row r="1134">
          <cell r="B1134" t="str">
            <v>2.11.19.005</v>
          </cell>
          <cell r="C1134">
            <v>0</v>
          </cell>
          <cell r="D1134">
            <v>1</v>
          </cell>
          <cell r="E1134">
            <v>0</v>
          </cell>
          <cell r="F1134">
            <v>18</v>
          </cell>
          <cell r="G1134" t="str">
            <v>KG</v>
          </cell>
          <cell r="J1134" t="str">
            <v>17 Dinperindagkop &amp; UKM</v>
          </cell>
          <cell r="K1134" t="str">
            <v>Sosialisasi Peraturan Kemetrologian</v>
          </cell>
          <cell r="L1134">
            <v>0</v>
          </cell>
          <cell r="M1134">
            <v>5000000</v>
          </cell>
          <cell r="N1134">
            <v>0</v>
          </cell>
          <cell r="O1134">
            <v>5000000</v>
          </cell>
        </row>
        <row r="1135">
          <cell r="B1135" t="str">
            <v>2.11.2100</v>
          </cell>
          <cell r="C1135">
            <v>0.61199999999999999</v>
          </cell>
          <cell r="D1135">
            <v>0.38800000000000001</v>
          </cell>
          <cell r="E1135">
            <v>0</v>
          </cell>
          <cell r="F1135">
            <v>15</v>
          </cell>
          <cell r="G1135" t="str">
            <v>PR</v>
          </cell>
          <cell r="J1135" t="str">
            <v>17 Dinperindagkop &amp; UKM</v>
          </cell>
          <cell r="K1135" t="str">
            <v>Program Optimalisasi Penerimaan Retribusi</v>
          </cell>
          <cell r="L1135">
            <v>15300000</v>
          </cell>
          <cell r="M1135">
            <v>9700000</v>
          </cell>
          <cell r="N1135">
            <v>0</v>
          </cell>
          <cell r="O1135">
            <v>25000000</v>
          </cell>
        </row>
        <row r="1136">
          <cell r="B1136" t="str">
            <v>2.11.21.001</v>
          </cell>
          <cell r="C1136">
            <v>0.61199999999999999</v>
          </cell>
          <cell r="D1136">
            <v>0.38800000000000001</v>
          </cell>
          <cell r="E1136">
            <v>0</v>
          </cell>
          <cell r="F1136">
            <v>18</v>
          </cell>
          <cell r="G1136" t="str">
            <v>KG</v>
          </cell>
          <cell r="J1136" t="str">
            <v>17 Dinperindagkop &amp; UKM</v>
          </cell>
          <cell r="K1136" t="str">
            <v>Peningkatan Manajemen Penerimaan Retribusi</v>
          </cell>
          <cell r="L1136">
            <v>15300000</v>
          </cell>
          <cell r="M1136">
            <v>9700000</v>
          </cell>
          <cell r="N1136">
            <v>0</v>
          </cell>
          <cell r="O1136">
            <v>25000000</v>
          </cell>
        </row>
        <row r="1137">
          <cell r="B1137" t="str">
            <v>2.11.2300</v>
          </cell>
          <cell r="C1137">
            <v>0.48632352941176471</v>
          </cell>
          <cell r="D1137">
            <v>0.51367647058823529</v>
          </cell>
          <cell r="E1137">
            <v>0</v>
          </cell>
          <cell r="F1137">
            <v>15</v>
          </cell>
          <cell r="G1137" t="str">
            <v>PR</v>
          </cell>
          <cell r="J1137" t="str">
            <v>17 Dinperindagkop &amp; UKM</v>
          </cell>
          <cell r="K1137" t="str">
            <v>Program Peningkatan dan Pengembangan Pengelolan Keuangan Daerah</v>
          </cell>
          <cell r="L1137">
            <v>82675000</v>
          </cell>
          <cell r="M1137">
            <v>87325000</v>
          </cell>
          <cell r="N1137">
            <v>0</v>
          </cell>
          <cell r="O1137">
            <v>170000000</v>
          </cell>
        </row>
        <row r="1138">
          <cell r="B1138" t="str">
            <v>2.11.23.001</v>
          </cell>
          <cell r="C1138">
            <v>0.45</v>
          </cell>
          <cell r="D1138">
            <v>0.55000000000000004</v>
          </cell>
          <cell r="E1138">
            <v>0</v>
          </cell>
          <cell r="F1138">
            <v>18</v>
          </cell>
          <cell r="G1138" t="str">
            <v>KG</v>
          </cell>
          <cell r="J1138" t="str">
            <v>17 Dinperindagkop &amp; UKM</v>
          </cell>
          <cell r="K1138" t="str">
            <v>Intensifikasi dan Ekstensifikasi sumber-sumber pendapatan daerah</v>
          </cell>
          <cell r="L1138">
            <v>18000000</v>
          </cell>
          <cell r="M1138">
            <v>22000000</v>
          </cell>
          <cell r="N1138">
            <v>0</v>
          </cell>
          <cell r="O1138">
            <v>40000000</v>
          </cell>
        </row>
        <row r="1139">
          <cell r="B1139" t="str">
            <v>2.11.23.002</v>
          </cell>
          <cell r="C1139">
            <v>0.78749999999999998</v>
          </cell>
          <cell r="D1139">
            <v>0.21249999999999999</v>
          </cell>
          <cell r="E1139">
            <v>0</v>
          </cell>
          <cell r="F1139">
            <v>18</v>
          </cell>
          <cell r="G1139" t="str">
            <v>KG</v>
          </cell>
          <cell r="J1139" t="str">
            <v>17 Dinperindagkop &amp; UKM</v>
          </cell>
          <cell r="K1139" t="str">
            <v>Koordinasi peningkatan pendapatan retribusi daerah</v>
          </cell>
          <cell r="L1139">
            <v>63000000</v>
          </cell>
          <cell r="M1139">
            <v>17000000</v>
          </cell>
          <cell r="N1139">
            <v>0</v>
          </cell>
          <cell r="O1139">
            <v>80000000</v>
          </cell>
        </row>
        <row r="1140">
          <cell r="B1140" t="str">
            <v>2.11.23.003</v>
          </cell>
          <cell r="C1140">
            <v>3.3500000000000002E-2</v>
          </cell>
          <cell r="D1140">
            <v>0.96650000000000003</v>
          </cell>
          <cell r="E1140">
            <v>0</v>
          </cell>
          <cell r="F1140">
            <v>18</v>
          </cell>
          <cell r="G1140" t="str">
            <v>KG</v>
          </cell>
          <cell r="J1140" t="str">
            <v>17 Dinperindagkop &amp; UKM</v>
          </cell>
          <cell r="K1140" t="str">
            <v>Fasilitasi operasional pengelolaan pasar</v>
          </cell>
          <cell r="L1140">
            <v>1675000</v>
          </cell>
          <cell r="M1140">
            <v>48325000</v>
          </cell>
          <cell r="N1140">
            <v>0</v>
          </cell>
          <cell r="O1140">
            <v>50000000</v>
          </cell>
        </row>
        <row r="1141">
          <cell r="B1141" t="str">
            <v>2.11.2400</v>
          </cell>
          <cell r="C1141">
            <v>0.85</v>
          </cell>
          <cell r="D1141">
            <v>0.15</v>
          </cell>
          <cell r="E1141">
            <v>0</v>
          </cell>
          <cell r="F1141">
            <v>15</v>
          </cell>
          <cell r="G1141" t="str">
            <v>PR</v>
          </cell>
          <cell r="J1141" t="str">
            <v>17 Dinperindagkop &amp; UKM</v>
          </cell>
          <cell r="K1141" t="str">
            <v>Program Peningkatan Kapasitas Kelembagaan Koperasi</v>
          </cell>
          <cell r="L1141">
            <v>34000000</v>
          </cell>
          <cell r="M1141">
            <v>6000000</v>
          </cell>
          <cell r="N1141">
            <v>0</v>
          </cell>
          <cell r="O1141">
            <v>40000000</v>
          </cell>
        </row>
        <row r="1142">
          <cell r="B1142" t="str">
            <v>2.11.24.004</v>
          </cell>
          <cell r="C1142">
            <v>0.8</v>
          </cell>
          <cell r="D1142">
            <v>0.2</v>
          </cell>
          <cell r="E1142">
            <v>0</v>
          </cell>
          <cell r="F1142">
            <v>18</v>
          </cell>
          <cell r="G1142" t="str">
            <v>KG</v>
          </cell>
          <cell r="J1142" t="str">
            <v>17 Dinperindagkop &amp; UKM</v>
          </cell>
          <cell r="K1142" t="str">
            <v>Penilaian Kesehatan Koperasi</v>
          </cell>
          <cell r="L1142">
            <v>16000000</v>
          </cell>
          <cell r="M1142">
            <v>4000000</v>
          </cell>
          <cell r="N1142">
            <v>0</v>
          </cell>
          <cell r="O1142">
            <v>20000000</v>
          </cell>
        </row>
        <row r="1143">
          <cell r="B1143" t="str">
            <v>2.11.24.005</v>
          </cell>
          <cell r="C1143">
            <v>0.9</v>
          </cell>
          <cell r="D1143">
            <v>0.1</v>
          </cell>
          <cell r="E1143">
            <v>0</v>
          </cell>
          <cell r="F1143">
            <v>18</v>
          </cell>
          <cell r="G1143" t="str">
            <v>KG</v>
          </cell>
          <cell r="J1143" t="str">
            <v>17 Dinperindagkop &amp; UKM</v>
          </cell>
          <cell r="K1143" t="str">
            <v>Bintek Manajemen Kelembagaan Koperasi</v>
          </cell>
          <cell r="L1143">
            <v>18000000</v>
          </cell>
          <cell r="M1143">
            <v>2000000</v>
          </cell>
          <cell r="N1143">
            <v>0</v>
          </cell>
          <cell r="O1143">
            <v>20000000</v>
          </cell>
        </row>
        <row r="1144">
          <cell r="B1144" t="str">
            <v>2.11.2500</v>
          </cell>
          <cell r="C1144">
            <v>5.6000000000000001E-2</v>
          </cell>
          <cell r="D1144">
            <v>0.94399999999999995</v>
          </cell>
          <cell r="E1144">
            <v>0</v>
          </cell>
          <cell r="F1144">
            <v>15</v>
          </cell>
          <cell r="G1144" t="str">
            <v>PR</v>
          </cell>
          <cell r="J1144" t="str">
            <v>17 Dinperindagkop &amp; UKM</v>
          </cell>
          <cell r="K1144" t="str">
            <v>Program Optimalisasi peran Pemerintah daerah dalam Mendorong Tumbuhnya Wirausaha Baru</v>
          </cell>
          <cell r="L1144">
            <v>5600000</v>
          </cell>
          <cell r="M1144">
            <v>94400000</v>
          </cell>
          <cell r="N1144">
            <v>0</v>
          </cell>
          <cell r="O1144">
            <v>100000000</v>
          </cell>
        </row>
        <row r="1145">
          <cell r="B1145" t="str">
            <v>2.11.25.001</v>
          </cell>
          <cell r="C1145">
            <v>5.6000000000000001E-2</v>
          </cell>
          <cell r="D1145">
            <v>0.94399999999999995</v>
          </cell>
          <cell r="E1145">
            <v>0</v>
          </cell>
          <cell r="F1145">
            <v>18</v>
          </cell>
          <cell r="G1145" t="str">
            <v>KG</v>
          </cell>
          <cell r="J1145" t="str">
            <v>17 Dinperindagkop &amp; UKM</v>
          </cell>
          <cell r="K1145" t="str">
            <v>Pelatihan Kewirausahaan</v>
          </cell>
          <cell r="L1145">
            <v>5600000</v>
          </cell>
          <cell r="M1145">
            <v>94400000</v>
          </cell>
          <cell r="N1145">
            <v>0</v>
          </cell>
          <cell r="O1145">
            <v>100000000</v>
          </cell>
        </row>
        <row r="1146">
          <cell r="B1146" t="str">
            <v>2.11.2700</v>
          </cell>
          <cell r="C1146">
            <v>0.16333333333333333</v>
          </cell>
          <cell r="D1146">
            <v>0.83666666666666667</v>
          </cell>
          <cell r="E1146">
            <v>0</v>
          </cell>
          <cell r="F1146">
            <v>15</v>
          </cell>
          <cell r="G1146" t="str">
            <v>PR</v>
          </cell>
          <cell r="J1146" t="str">
            <v>17 Dinperindagkop &amp; UKM</v>
          </cell>
          <cell r="K1146" t="str">
            <v>Program Perencanaan Pengembangan Industri Dagang Koperasi (IDK) dan UMKM</v>
          </cell>
          <cell r="L1146">
            <v>4900000</v>
          </cell>
          <cell r="M1146">
            <v>25100000</v>
          </cell>
          <cell r="N1146">
            <v>0</v>
          </cell>
          <cell r="O1146">
            <v>30000000</v>
          </cell>
        </row>
        <row r="1147">
          <cell r="B1147" t="str">
            <v>2.11.27.001</v>
          </cell>
          <cell r="C1147">
            <v>0.32666666666666666</v>
          </cell>
          <cell r="D1147">
            <v>0.67333333333333334</v>
          </cell>
          <cell r="E1147">
            <v>0</v>
          </cell>
          <cell r="F1147">
            <v>18</v>
          </cell>
          <cell r="G1147" t="str">
            <v>KG</v>
          </cell>
          <cell r="J1147" t="str">
            <v>17 Dinperindagkop &amp; UKM</v>
          </cell>
          <cell r="K1147" t="str">
            <v>Penyusunan Data Industri dan UMKM</v>
          </cell>
          <cell r="L1147">
            <v>4900000</v>
          </cell>
          <cell r="M1147">
            <v>10100000</v>
          </cell>
          <cell r="N1147">
            <v>0</v>
          </cell>
          <cell r="O1147">
            <v>15000000</v>
          </cell>
        </row>
        <row r="1148">
          <cell r="B1148" t="str">
            <v>2.11.27.002</v>
          </cell>
          <cell r="C1148">
            <v>0</v>
          </cell>
          <cell r="D1148">
            <v>1</v>
          </cell>
          <cell r="E1148">
            <v>0</v>
          </cell>
          <cell r="F1148">
            <v>18</v>
          </cell>
          <cell r="G1148" t="str">
            <v>KG</v>
          </cell>
          <cell r="J1148" t="str">
            <v>17 Dinperindagkop &amp; UKM</v>
          </cell>
          <cell r="K1148" t="str">
            <v>Koordinasi Perencanaan Pembangunan Bidang Industri Dagang dan Koperasi</v>
          </cell>
          <cell r="L1148">
            <v>0</v>
          </cell>
          <cell r="M1148">
            <v>15000000</v>
          </cell>
          <cell r="N1148">
            <v>0</v>
          </cell>
          <cell r="O1148">
            <v>15000000</v>
          </cell>
        </row>
        <row r="1149">
          <cell r="B1149" t="str">
            <v>2.1200</v>
          </cell>
          <cell r="C1149">
            <v>0.58998076923076925</v>
          </cell>
          <cell r="D1149">
            <v>0.3950448717948718</v>
          </cell>
          <cell r="E1149">
            <v>1.4974358974358974E-2</v>
          </cell>
          <cell r="F1149">
            <v>4</v>
          </cell>
          <cell r="J1149" t="str">
            <v>17 Dinperindagkop &amp; UKM</v>
          </cell>
          <cell r="K1149" t="str">
            <v>Penanaman Modal</v>
          </cell>
          <cell r="L1149">
            <v>460185000</v>
          </cell>
          <cell r="M1149">
            <v>308135000</v>
          </cell>
          <cell r="N1149">
            <v>11680000</v>
          </cell>
          <cell r="O1149">
            <v>780000000</v>
          </cell>
        </row>
        <row r="1150">
          <cell r="B1150" t="str">
            <v>2.12.00</v>
          </cell>
          <cell r="C1150">
            <v>0.58998076923076925</v>
          </cell>
          <cell r="D1150">
            <v>0.3950448717948718</v>
          </cell>
          <cell r="E1150">
            <v>1.4974358974358974E-2</v>
          </cell>
          <cell r="F1150">
            <v>12</v>
          </cell>
          <cell r="G1150" t="str">
            <v>OPD</v>
          </cell>
          <cell r="J1150" t="str">
            <v>10 DPM, PTSP Naker</v>
          </cell>
          <cell r="K1150" t="str">
            <v>DINAS PENANAMAN MODAL, PELAYANAN TERPADU SATU PINTU DAN TENAGA KERJA</v>
          </cell>
          <cell r="L1150">
            <v>460185000</v>
          </cell>
          <cell r="M1150">
            <v>308135000</v>
          </cell>
          <cell r="N1150">
            <v>11680000</v>
          </cell>
          <cell r="O1150">
            <v>780000000</v>
          </cell>
        </row>
        <row r="1151">
          <cell r="B1151" t="str">
            <v>2.12.1500</v>
          </cell>
          <cell r="C1151">
            <v>6.5365853658536588E-2</v>
          </cell>
          <cell r="D1151">
            <v>0.93463414634146347</v>
          </cell>
          <cell r="E1151">
            <v>0</v>
          </cell>
          <cell r="F1151">
            <v>15</v>
          </cell>
          <cell r="G1151" t="str">
            <v>PR</v>
          </cell>
          <cell r="J1151" t="str">
            <v>10 DPM, PTSP Naker</v>
          </cell>
          <cell r="K1151" t="str">
            <v>Program Peningkatan Promosi dan Kerjasama Investasi</v>
          </cell>
          <cell r="L1151">
            <v>13400000</v>
          </cell>
          <cell r="M1151">
            <v>191600000</v>
          </cell>
          <cell r="N1151">
            <v>0</v>
          </cell>
          <cell r="O1151">
            <v>205000000</v>
          </cell>
        </row>
        <row r="1152">
          <cell r="B1152" t="str">
            <v>2.12.15.012</v>
          </cell>
          <cell r="C1152">
            <v>3.3333333333333335E-3</v>
          </cell>
          <cell r="D1152">
            <v>0.9966666666666667</v>
          </cell>
          <cell r="E1152">
            <v>0</v>
          </cell>
          <cell r="F1152">
            <v>18</v>
          </cell>
          <cell r="G1152" t="str">
            <v>KG</v>
          </cell>
          <cell r="J1152" t="str">
            <v>10 DPM, PTSP Naker</v>
          </cell>
          <cell r="K1152" t="str">
            <v>Promosi Investasi Produk Unggulan Daerah</v>
          </cell>
          <cell r="L1152">
            <v>500000</v>
          </cell>
          <cell r="M1152">
            <v>149500000</v>
          </cell>
          <cell r="N1152">
            <v>0</v>
          </cell>
          <cell r="O1152">
            <v>150000000</v>
          </cell>
        </row>
        <row r="1153">
          <cell r="B1153" t="str">
            <v>2.12.15.014</v>
          </cell>
          <cell r="C1153">
            <v>0.16500000000000001</v>
          </cell>
          <cell r="D1153">
            <v>0.83499999999999996</v>
          </cell>
          <cell r="E1153">
            <v>0</v>
          </cell>
          <cell r="F1153">
            <v>18</v>
          </cell>
          <cell r="G1153" t="str">
            <v>KG</v>
          </cell>
          <cell r="J1153" t="str">
            <v>10 DPM, PTSP Naker</v>
          </cell>
          <cell r="K1153" t="str">
            <v>Central Java Invesment Bussines Forum (CJIBF) dan Central Java Invesment Expo (CJIBE)</v>
          </cell>
          <cell r="L1153">
            <v>3300000</v>
          </cell>
          <cell r="M1153">
            <v>16700000</v>
          </cell>
          <cell r="N1153">
            <v>0</v>
          </cell>
          <cell r="O1153">
            <v>20000000</v>
          </cell>
        </row>
        <row r="1154">
          <cell r="B1154" t="str">
            <v>2.12.15.015</v>
          </cell>
          <cell r="C1154">
            <v>0.2742857142857143</v>
          </cell>
          <cell r="D1154">
            <v>0.72571428571428576</v>
          </cell>
          <cell r="E1154">
            <v>0</v>
          </cell>
          <cell r="F1154">
            <v>18</v>
          </cell>
          <cell r="G1154" t="str">
            <v>KG</v>
          </cell>
          <cell r="J1154" t="str">
            <v>10 DPM, PTSP Naker</v>
          </cell>
          <cell r="K1154" t="str">
            <v>Kerjasama antar Pelaku Usaha</v>
          </cell>
          <cell r="L1154">
            <v>9600000</v>
          </cell>
          <cell r="M1154">
            <v>25400000</v>
          </cell>
          <cell r="N1154">
            <v>0</v>
          </cell>
          <cell r="O1154">
            <v>35000000</v>
          </cell>
        </row>
        <row r="1155">
          <cell r="B1155" t="str">
            <v>2.12.1600</v>
          </cell>
          <cell r="C1155">
            <v>0.68187500000000001</v>
          </cell>
          <cell r="D1155">
            <v>0.31812499999999999</v>
          </cell>
          <cell r="E1155">
            <v>0</v>
          </cell>
          <cell r="F1155">
            <v>15</v>
          </cell>
          <cell r="G1155" t="str">
            <v>PR</v>
          </cell>
          <cell r="J1155" t="str">
            <v>10 DPM, PTSP Naker</v>
          </cell>
          <cell r="K1155" t="str">
            <v>Program Peningkatan Iklim Investasi dan Realisasi Investasi</v>
          </cell>
          <cell r="L1155">
            <v>54550000</v>
          </cell>
          <cell r="M1155">
            <v>25450000</v>
          </cell>
          <cell r="N1155">
            <v>0</v>
          </cell>
          <cell r="O1155">
            <v>80000000</v>
          </cell>
        </row>
        <row r="1156">
          <cell r="B1156" t="str">
            <v>2.12.16.012</v>
          </cell>
          <cell r="C1156">
            <v>0.90900000000000003</v>
          </cell>
          <cell r="D1156">
            <v>9.0999999999999998E-2</v>
          </cell>
          <cell r="E1156">
            <v>0</v>
          </cell>
          <cell r="F1156">
            <v>18</v>
          </cell>
          <cell r="G1156" t="str">
            <v>KG</v>
          </cell>
          <cell r="J1156" t="str">
            <v>10 DPM, PTSP Naker</v>
          </cell>
          <cell r="K1156" t="str">
            <v>Koordinasi dan Fasilitasi Pelaksanaan Penanaman Modal</v>
          </cell>
          <cell r="L1156">
            <v>45450000</v>
          </cell>
          <cell r="M1156">
            <v>4550000</v>
          </cell>
          <cell r="N1156">
            <v>0</v>
          </cell>
          <cell r="O1156">
            <v>50000000</v>
          </cell>
        </row>
        <row r="1157">
          <cell r="B1157" t="str">
            <v>2.12.16.016</v>
          </cell>
          <cell r="C1157">
            <v>0.30333333333333334</v>
          </cell>
          <cell r="D1157">
            <v>0.69666666666666666</v>
          </cell>
          <cell r="E1157">
            <v>0</v>
          </cell>
          <cell r="F1157">
            <v>18</v>
          </cell>
          <cell r="G1157" t="str">
            <v>KG</v>
          </cell>
          <cell r="J1157" t="str">
            <v>10 DPM, PTSP Naker</v>
          </cell>
          <cell r="K1157" t="str">
            <v>Penyebarluasan Pendidikan dan Pelatihan Penanaman Modal</v>
          </cell>
          <cell r="L1157">
            <v>9100000</v>
          </cell>
          <cell r="M1157">
            <v>20900000</v>
          </cell>
          <cell r="N1157">
            <v>0</v>
          </cell>
          <cell r="O1157">
            <v>30000000</v>
          </cell>
        </row>
        <row r="1158">
          <cell r="B1158" t="str">
            <v>2.12.1700</v>
          </cell>
          <cell r="C1158">
            <v>5.0833333333333335E-2</v>
          </cell>
          <cell r="D1158">
            <v>0.94916666666666671</v>
          </cell>
          <cell r="E1158">
            <v>0</v>
          </cell>
          <cell r="F1158">
            <v>15</v>
          </cell>
          <cell r="G1158" t="str">
            <v>PR</v>
          </cell>
          <cell r="J1158" t="str">
            <v>10 DPM, PTSP Naker</v>
          </cell>
          <cell r="K1158" t="str">
            <v>Program Penyiapan Potensi Sumberdaya, Sarana, dan Prasarana Daerah</v>
          </cell>
          <cell r="L1158">
            <v>1525000</v>
          </cell>
          <cell r="M1158">
            <v>28475000</v>
          </cell>
          <cell r="N1158">
            <v>0</v>
          </cell>
          <cell r="O1158">
            <v>30000000</v>
          </cell>
        </row>
        <row r="1159">
          <cell r="B1159" t="str">
            <v>2.12.17.002</v>
          </cell>
          <cell r="C1159">
            <v>5.0833333333333335E-2</v>
          </cell>
          <cell r="D1159">
            <v>0.94916666666666671</v>
          </cell>
          <cell r="E1159">
            <v>0</v>
          </cell>
          <cell r="F1159">
            <v>18</v>
          </cell>
          <cell r="G1159" t="str">
            <v>KG</v>
          </cell>
          <cell r="J1159" t="str">
            <v>10 DPM, PTSP Naker</v>
          </cell>
          <cell r="K1159" t="str">
            <v>Penyusunan Profil Investasi</v>
          </cell>
          <cell r="L1159">
            <v>1525000</v>
          </cell>
          <cell r="M1159">
            <v>28475000</v>
          </cell>
          <cell r="N1159">
            <v>0</v>
          </cell>
          <cell r="O1159">
            <v>30000000</v>
          </cell>
        </row>
        <row r="1160">
          <cell r="B1160" t="str">
            <v>2.12.1800</v>
          </cell>
          <cell r="C1160">
            <v>0.89413043478260867</v>
          </cell>
          <cell r="D1160">
            <v>0.1058695652173913</v>
          </cell>
          <cell r="E1160">
            <v>0</v>
          </cell>
          <cell r="F1160">
            <v>15</v>
          </cell>
          <cell r="G1160" t="str">
            <v>PR</v>
          </cell>
          <cell r="J1160" t="str">
            <v>10 DPM, PTSP Naker</v>
          </cell>
          <cell r="K1160" t="str">
            <v>Program Peningkatan Efisiensi Pelayanan Perizinan dan Penanaman Modal</v>
          </cell>
          <cell r="L1160">
            <v>205650000</v>
          </cell>
          <cell r="M1160">
            <v>24350000</v>
          </cell>
          <cell r="N1160">
            <v>0</v>
          </cell>
          <cell r="O1160">
            <v>230000000</v>
          </cell>
        </row>
        <row r="1161">
          <cell r="B1161" t="str">
            <v>2.12.18.001</v>
          </cell>
          <cell r="C1161">
            <v>0.94499999999999995</v>
          </cell>
          <cell r="D1161">
            <v>5.5E-2</v>
          </cell>
          <cell r="E1161">
            <v>0</v>
          </cell>
          <cell r="F1161">
            <v>18</v>
          </cell>
          <cell r="G1161" t="str">
            <v>KG</v>
          </cell>
          <cell r="J1161" t="str">
            <v>10 DPM, PTSP Naker</v>
          </cell>
          <cell r="K1161" t="str">
            <v>Penyusunan Database Perijinan</v>
          </cell>
          <cell r="L1161">
            <v>18900000</v>
          </cell>
          <cell r="M1161">
            <v>1100000</v>
          </cell>
          <cell r="N1161">
            <v>0</v>
          </cell>
          <cell r="O1161">
            <v>20000000</v>
          </cell>
        </row>
        <row r="1162">
          <cell r="B1162" t="str">
            <v>2.12.18.003</v>
          </cell>
          <cell r="C1162">
            <v>0.57499999999999996</v>
          </cell>
          <cell r="D1162">
            <v>0.42499999999999999</v>
          </cell>
          <cell r="E1162">
            <v>0</v>
          </cell>
          <cell r="F1162">
            <v>18</v>
          </cell>
          <cell r="G1162" t="str">
            <v>KG</v>
          </cell>
          <cell r="J1162" t="str">
            <v>10 DPM, PTSP Naker</v>
          </cell>
          <cell r="K1162" t="str">
            <v>Penyusunan Indeks Kepuasan Masyarakat</v>
          </cell>
          <cell r="L1162">
            <v>5750000</v>
          </cell>
          <cell r="M1162">
            <v>4250000</v>
          </cell>
          <cell r="N1162">
            <v>0</v>
          </cell>
          <cell r="O1162">
            <v>10000000</v>
          </cell>
        </row>
        <row r="1163">
          <cell r="B1163" t="str">
            <v>2.12.18.004</v>
          </cell>
          <cell r="C1163">
            <v>0.90500000000000003</v>
          </cell>
          <cell r="D1163">
            <v>9.5000000000000001E-2</v>
          </cell>
          <cell r="E1163">
            <v>0</v>
          </cell>
          <cell r="F1163">
            <v>18</v>
          </cell>
          <cell r="G1163" t="str">
            <v>KG</v>
          </cell>
          <cell r="J1163" t="str">
            <v>10 DPM, PTSP Naker</v>
          </cell>
          <cell r="K1163" t="str">
            <v>Fasilitasi Perijinan Alih Fungsi Lahan</v>
          </cell>
          <cell r="L1163">
            <v>181000000</v>
          </cell>
          <cell r="M1163">
            <v>19000000</v>
          </cell>
          <cell r="N1163">
            <v>0</v>
          </cell>
          <cell r="O1163">
            <v>200000000</v>
          </cell>
        </row>
        <row r="1164">
          <cell r="B1164" t="str">
            <v>2.12.1900</v>
          </cell>
          <cell r="C1164">
            <v>0.96662857142857139</v>
          </cell>
          <cell r="D1164">
            <v>7.1999999999999998E-3</v>
          </cell>
          <cell r="E1164">
            <v>2.6171428571428571E-2</v>
          </cell>
          <cell r="F1164">
            <v>15</v>
          </cell>
          <cell r="G1164" t="str">
            <v>PR</v>
          </cell>
          <cell r="J1164" t="str">
            <v>10 DPM, PTSP Naker</v>
          </cell>
          <cell r="K1164" t="str">
            <v>Program Pengendalian Perijinan</v>
          </cell>
          <cell r="L1164">
            <v>169160000</v>
          </cell>
          <cell r="M1164">
            <v>1260000</v>
          </cell>
          <cell r="N1164">
            <v>4580000</v>
          </cell>
          <cell r="O1164">
            <v>175000000</v>
          </cell>
        </row>
        <row r="1165">
          <cell r="B1165" t="str">
            <v>2.12.19.001</v>
          </cell>
          <cell r="C1165">
            <v>0.96662857142857139</v>
          </cell>
          <cell r="D1165">
            <v>7.1999999999999998E-3</v>
          </cell>
          <cell r="E1165">
            <v>2.6171428571428571E-2</v>
          </cell>
          <cell r="F1165">
            <v>18</v>
          </cell>
          <cell r="G1165" t="str">
            <v>KG</v>
          </cell>
          <cell r="J1165" t="str">
            <v>10 DPM, PTSP Naker</v>
          </cell>
          <cell r="K1165" t="str">
            <v>Fasilitasi Proses Perijinan</v>
          </cell>
          <cell r="L1165">
            <v>169160000</v>
          </cell>
          <cell r="M1165">
            <v>1260000</v>
          </cell>
          <cell r="N1165">
            <v>4580000</v>
          </cell>
          <cell r="O1165">
            <v>175000000</v>
          </cell>
        </row>
        <row r="1166">
          <cell r="B1166" t="str">
            <v>2.12.2000</v>
          </cell>
          <cell r="C1166">
            <v>0.26500000000000001</v>
          </cell>
          <cell r="D1166">
            <v>0.62</v>
          </cell>
          <cell r="E1166">
            <v>0.115</v>
          </cell>
          <cell r="F1166">
            <v>15</v>
          </cell>
          <cell r="G1166" t="str">
            <v>PR</v>
          </cell>
          <cell r="J1166" t="str">
            <v>10 DPM, PTSP Naker</v>
          </cell>
          <cell r="K1166" t="str">
            <v>Pelayanan Penanaman Modal</v>
          </cell>
          <cell r="L1166">
            <v>10600000</v>
          </cell>
          <cell r="M1166">
            <v>24800000</v>
          </cell>
          <cell r="N1166">
            <v>4600000</v>
          </cell>
          <cell r="O1166">
            <v>40000000</v>
          </cell>
        </row>
        <row r="1167">
          <cell r="B1167" t="str">
            <v>2.12.20.001</v>
          </cell>
          <cell r="C1167">
            <v>0.26500000000000001</v>
          </cell>
          <cell r="D1167">
            <v>0.61</v>
          </cell>
          <cell r="E1167">
            <v>0.125</v>
          </cell>
          <cell r="F1167">
            <v>18</v>
          </cell>
          <cell r="G1167" t="str">
            <v>KG</v>
          </cell>
          <cell r="J1167" t="str">
            <v>10 DPM, PTSP Naker</v>
          </cell>
          <cell r="K1167" t="str">
            <v>Penyelesaian Permasalahan Perijinan</v>
          </cell>
          <cell r="L1167">
            <v>5300000</v>
          </cell>
          <cell r="M1167">
            <v>12200000</v>
          </cell>
          <cell r="N1167">
            <v>2500000</v>
          </cell>
          <cell r="O1167">
            <v>20000000</v>
          </cell>
        </row>
        <row r="1168">
          <cell r="B1168" t="str">
            <v>2.12.20.002</v>
          </cell>
          <cell r="C1168">
            <v>0.26500000000000001</v>
          </cell>
          <cell r="D1168">
            <v>0.63</v>
          </cell>
          <cell r="E1168">
            <v>0.105</v>
          </cell>
          <cell r="F1168">
            <v>18</v>
          </cell>
          <cell r="G1168" t="str">
            <v>KG</v>
          </cell>
          <cell r="J1168" t="str">
            <v>10 DPM, PTSP Naker</v>
          </cell>
          <cell r="K1168" t="str">
            <v>Pelaksanaan Kegiatan Tim Terpadu Ijin Gangguan (HO)</v>
          </cell>
          <cell r="L1168">
            <v>5300000</v>
          </cell>
          <cell r="M1168">
            <v>12600000</v>
          </cell>
          <cell r="N1168">
            <v>2100000</v>
          </cell>
          <cell r="O1168">
            <v>20000000</v>
          </cell>
        </row>
        <row r="1169">
          <cell r="B1169" t="str">
            <v>2.12.2100</v>
          </cell>
          <cell r="C1169">
            <v>0.26500000000000001</v>
          </cell>
          <cell r="D1169">
            <v>0.61</v>
          </cell>
          <cell r="E1169">
            <v>0.125</v>
          </cell>
          <cell r="F1169">
            <v>15</v>
          </cell>
          <cell r="G1169" t="str">
            <v>PR</v>
          </cell>
          <cell r="J1169" t="str">
            <v>10 DPM, PTSP Naker</v>
          </cell>
          <cell r="K1169" t="str">
            <v>Program Pengawasan dan Pengendalian Pelayanan Perijinan</v>
          </cell>
          <cell r="L1169">
            <v>5300000</v>
          </cell>
          <cell r="M1169">
            <v>12200000</v>
          </cell>
          <cell r="N1169">
            <v>2500000</v>
          </cell>
          <cell r="O1169">
            <v>20000000</v>
          </cell>
        </row>
        <row r="1170">
          <cell r="B1170" t="str">
            <v>2.12.21.001</v>
          </cell>
          <cell r="C1170">
            <v>0.26500000000000001</v>
          </cell>
          <cell r="D1170">
            <v>0.61</v>
          </cell>
          <cell r="E1170">
            <v>0.125</v>
          </cell>
          <cell r="F1170">
            <v>18</v>
          </cell>
          <cell r="G1170" t="str">
            <v>KG</v>
          </cell>
          <cell r="J1170" t="str">
            <v>10 DPM, PTSP Naker</v>
          </cell>
          <cell r="K1170" t="str">
            <v>Monitoring dan Evaluasi Pelayanan Perijinan dan Penanaman Modal</v>
          </cell>
          <cell r="L1170">
            <v>5300000</v>
          </cell>
          <cell r="M1170">
            <v>12200000</v>
          </cell>
          <cell r="N1170">
            <v>2500000</v>
          </cell>
          <cell r="O1170">
            <v>20000000</v>
          </cell>
        </row>
        <row r="1171">
          <cell r="B1171" t="str">
            <v>2.1600</v>
          </cell>
          <cell r="C1171">
            <v>0.35088588617204425</v>
          </cell>
          <cell r="D1171">
            <v>0.50109584341826918</v>
          </cell>
          <cell r="E1171">
            <v>0.14801827040968663</v>
          </cell>
          <cell r="F1171">
            <v>4</v>
          </cell>
          <cell r="J1171" t="str">
            <v>10 DPM, PTSP Naker</v>
          </cell>
          <cell r="K1171" t="str">
            <v>Kebudayaan</v>
          </cell>
          <cell r="L1171">
            <v>552340000</v>
          </cell>
          <cell r="M1171">
            <v>788790000</v>
          </cell>
          <cell r="N1171">
            <v>233000000</v>
          </cell>
          <cell r="O1171">
            <v>1574130000</v>
          </cell>
        </row>
        <row r="1172">
          <cell r="B1172" t="str">
            <v>2.16.00</v>
          </cell>
          <cell r="C1172">
            <v>0.35088588617204425</v>
          </cell>
          <cell r="D1172">
            <v>0.50109584341826918</v>
          </cell>
          <cell r="E1172">
            <v>0.14801827040968663</v>
          </cell>
          <cell r="F1172">
            <v>12</v>
          </cell>
          <cell r="G1172" t="str">
            <v>OPD</v>
          </cell>
          <cell r="J1172" t="str">
            <v>18 Dinbudpar</v>
          </cell>
          <cell r="K1172" t="str">
            <v>DINAS KEBUDAYAAN DAN PARIWISATA</v>
          </cell>
          <cell r="L1172">
            <v>552340000</v>
          </cell>
          <cell r="M1172">
            <v>788790000</v>
          </cell>
          <cell r="N1172">
            <v>233000000</v>
          </cell>
          <cell r="O1172">
            <v>1574130000</v>
          </cell>
        </row>
        <row r="1173">
          <cell r="B1173" t="str">
            <v>2.16.0100</v>
          </cell>
          <cell r="C1173">
            <v>0.57414436386542411</v>
          </cell>
          <cell r="D1173">
            <v>0.42585563613457594</v>
          </cell>
          <cell r="E1173">
            <v>0</v>
          </cell>
          <cell r="F1173">
            <v>15</v>
          </cell>
          <cell r="G1173" t="str">
            <v>PR</v>
          </cell>
          <cell r="J1173" t="str">
            <v>18 Dinbudpar</v>
          </cell>
          <cell r="K1173" t="str">
            <v>Program Pelayanan Administrasi Perkantoran</v>
          </cell>
          <cell r="L1173">
            <v>355470000</v>
          </cell>
          <cell r="M1173">
            <v>263660000</v>
          </cell>
          <cell r="N1173">
            <v>0</v>
          </cell>
          <cell r="O1173">
            <v>619130000</v>
          </cell>
        </row>
        <row r="1174">
          <cell r="B1174" t="str">
            <v>2.16.01.001</v>
          </cell>
          <cell r="C1174">
            <v>0</v>
          </cell>
          <cell r="D1174">
            <v>1</v>
          </cell>
          <cell r="E1174">
            <v>0</v>
          </cell>
          <cell r="F1174">
            <v>18</v>
          </cell>
          <cell r="G1174" t="str">
            <v>KG</v>
          </cell>
          <cell r="H1174">
            <v>1</v>
          </cell>
          <cell r="I1174">
            <v>1</v>
          </cell>
          <cell r="J1174" t="str">
            <v>18 Dinbudpar</v>
          </cell>
          <cell r="K1174" t="str">
            <v>Penyediaan Jasa Surat Menyurat</v>
          </cell>
          <cell r="L1174">
            <v>0</v>
          </cell>
          <cell r="M1174">
            <v>5160000</v>
          </cell>
          <cell r="N1174">
            <v>0</v>
          </cell>
          <cell r="O1174">
            <v>5160000</v>
          </cell>
        </row>
        <row r="1175">
          <cell r="B1175" t="str">
            <v>2.16.01.002</v>
          </cell>
          <cell r="C1175">
            <v>0</v>
          </cell>
          <cell r="D1175">
            <v>1</v>
          </cell>
          <cell r="E1175">
            <v>0</v>
          </cell>
          <cell r="F1175">
            <v>18</v>
          </cell>
          <cell r="G1175" t="str">
            <v>KG</v>
          </cell>
          <cell r="H1175">
            <v>1</v>
          </cell>
          <cell r="I1175">
            <v>1</v>
          </cell>
          <cell r="J1175" t="str">
            <v>18 Dinbudpar</v>
          </cell>
          <cell r="K1175" t="str">
            <v>Penyediaan Jasa Komunikasi, Sumber Daya Air dan Listrik</v>
          </cell>
          <cell r="L1175">
            <v>0</v>
          </cell>
          <cell r="M1175">
            <v>105000000</v>
          </cell>
          <cell r="N1175">
            <v>0</v>
          </cell>
          <cell r="O1175">
            <v>105000000</v>
          </cell>
        </row>
        <row r="1176">
          <cell r="B1176" t="str">
            <v>2.16.01.007</v>
          </cell>
          <cell r="C1176">
            <v>0.98305597579425108</v>
          </cell>
          <cell r="D1176">
            <v>1.6944024205748864E-2</v>
          </cell>
          <cell r="E1176">
            <v>0</v>
          </cell>
          <cell r="F1176">
            <v>18</v>
          </cell>
          <cell r="G1176" t="str">
            <v>KG</v>
          </cell>
          <cell r="H1176">
            <v>1</v>
          </cell>
          <cell r="I1176">
            <v>1</v>
          </cell>
          <cell r="J1176" t="str">
            <v>18 Dinbudpar</v>
          </cell>
          <cell r="K1176" t="str">
            <v>Penyediaan Jasa Administrasi Keuangan</v>
          </cell>
          <cell r="L1176">
            <v>162450000</v>
          </cell>
          <cell r="M1176">
            <v>2800000</v>
          </cell>
          <cell r="N1176">
            <v>0</v>
          </cell>
          <cell r="O1176">
            <v>165250000</v>
          </cell>
        </row>
        <row r="1177">
          <cell r="B1177" t="str">
            <v>2.16.01.009</v>
          </cell>
          <cell r="C1177">
            <v>0</v>
          </cell>
          <cell r="D1177">
            <v>1</v>
          </cell>
          <cell r="E1177">
            <v>0</v>
          </cell>
          <cell r="F1177">
            <v>18</v>
          </cell>
          <cell r="G1177" t="str">
            <v>KG</v>
          </cell>
          <cell r="H1177">
            <v>1</v>
          </cell>
          <cell r="I1177">
            <v>1</v>
          </cell>
          <cell r="J1177" t="str">
            <v>18 Dinbudpar</v>
          </cell>
          <cell r="K1177" t="str">
            <v>Penyediaan Jasa Perbaikan Peralatan Kerja</v>
          </cell>
          <cell r="L1177">
            <v>0</v>
          </cell>
          <cell r="M1177">
            <v>19500000</v>
          </cell>
          <cell r="N1177">
            <v>0</v>
          </cell>
          <cell r="O1177">
            <v>19500000</v>
          </cell>
        </row>
        <row r="1178">
          <cell r="B1178" t="str">
            <v>2.16.01.010</v>
          </cell>
          <cell r="C1178">
            <v>0</v>
          </cell>
          <cell r="D1178">
            <v>1</v>
          </cell>
          <cell r="E1178">
            <v>0</v>
          </cell>
          <cell r="F1178">
            <v>18</v>
          </cell>
          <cell r="G1178" t="str">
            <v>KG</v>
          </cell>
          <cell r="H1178">
            <v>1</v>
          </cell>
          <cell r="I1178">
            <v>1</v>
          </cell>
          <cell r="J1178" t="str">
            <v>18 Dinbudpar</v>
          </cell>
          <cell r="K1178" t="str">
            <v>Penyediaan Alat Tulis Kantor</v>
          </cell>
          <cell r="L1178">
            <v>0</v>
          </cell>
          <cell r="M1178">
            <v>20000000</v>
          </cell>
          <cell r="N1178">
            <v>0</v>
          </cell>
          <cell r="O1178">
            <v>20000000</v>
          </cell>
        </row>
        <row r="1179">
          <cell r="B1179" t="str">
            <v>2.16.01.011</v>
          </cell>
          <cell r="C1179">
            <v>0</v>
          </cell>
          <cell r="D1179">
            <v>1</v>
          </cell>
          <cell r="E1179">
            <v>0</v>
          </cell>
          <cell r="F1179">
            <v>18</v>
          </cell>
          <cell r="G1179" t="str">
            <v>KG</v>
          </cell>
          <cell r="H1179">
            <v>1</v>
          </cell>
          <cell r="I1179">
            <v>1</v>
          </cell>
          <cell r="J1179" t="str">
            <v>18 Dinbudpar</v>
          </cell>
          <cell r="K1179" t="str">
            <v>Penyediaan Barang Cetakan dan Penggandaan</v>
          </cell>
          <cell r="L1179">
            <v>0</v>
          </cell>
          <cell r="M1179">
            <v>7500000</v>
          </cell>
          <cell r="N1179">
            <v>0</v>
          </cell>
          <cell r="O1179">
            <v>7500000</v>
          </cell>
        </row>
        <row r="1180">
          <cell r="B1180" t="str">
            <v>2.16.01.012</v>
          </cell>
          <cell r="C1180">
            <v>0</v>
          </cell>
          <cell r="D1180">
            <v>1</v>
          </cell>
          <cell r="E1180">
            <v>0</v>
          </cell>
          <cell r="F1180">
            <v>18</v>
          </cell>
          <cell r="G1180" t="str">
            <v>KG</v>
          </cell>
          <cell r="H1180">
            <v>1</v>
          </cell>
          <cell r="I1180">
            <v>1</v>
          </cell>
          <cell r="J1180" t="str">
            <v>18 Dinbudpar</v>
          </cell>
          <cell r="K1180" t="str">
            <v>Penyediaan Komponen Instalasi Listrik/Penerangan Bangunan Kantor</v>
          </cell>
          <cell r="L1180">
            <v>0</v>
          </cell>
          <cell r="M1180">
            <v>15000000</v>
          </cell>
          <cell r="N1180">
            <v>0</v>
          </cell>
          <cell r="O1180">
            <v>15000000</v>
          </cell>
        </row>
        <row r="1181">
          <cell r="B1181" t="str">
            <v>2.16.01.013</v>
          </cell>
          <cell r="C1181">
            <v>0</v>
          </cell>
          <cell r="D1181">
            <v>1</v>
          </cell>
          <cell r="E1181">
            <v>0</v>
          </cell>
          <cell r="F1181">
            <v>18</v>
          </cell>
          <cell r="G1181" t="str">
            <v>KG</v>
          </cell>
          <cell r="H1181">
            <v>1</v>
          </cell>
          <cell r="I1181">
            <v>1</v>
          </cell>
          <cell r="J1181" t="str">
            <v>18 Dinbudpar</v>
          </cell>
          <cell r="K1181" t="str">
            <v>Penyediaan Peralatan dan Perlengkapan Kantor</v>
          </cell>
          <cell r="L1181">
            <v>0</v>
          </cell>
          <cell r="M1181">
            <v>15000000</v>
          </cell>
          <cell r="N1181">
            <v>0</v>
          </cell>
          <cell r="O1181">
            <v>15000000</v>
          </cell>
        </row>
        <row r="1182">
          <cell r="B1182" t="str">
            <v>2.16.01.014</v>
          </cell>
          <cell r="C1182">
            <v>0</v>
          </cell>
          <cell r="D1182">
            <v>1</v>
          </cell>
          <cell r="E1182">
            <v>0</v>
          </cell>
          <cell r="F1182">
            <v>18</v>
          </cell>
          <cell r="G1182" t="str">
            <v>KG</v>
          </cell>
          <cell r="H1182">
            <v>1</v>
          </cell>
          <cell r="I1182">
            <v>1</v>
          </cell>
          <cell r="J1182" t="str">
            <v>18 Dinbudpar</v>
          </cell>
          <cell r="K1182" t="str">
            <v>Penyediaan Peralatan Rumah Tangga</v>
          </cell>
          <cell r="L1182">
            <v>0</v>
          </cell>
          <cell r="M1182">
            <v>7500000</v>
          </cell>
          <cell r="N1182">
            <v>0</v>
          </cell>
          <cell r="O1182">
            <v>7500000</v>
          </cell>
        </row>
        <row r="1183">
          <cell r="B1183" t="str">
            <v>2.16.01.015</v>
          </cell>
          <cell r="C1183">
            <v>0</v>
          </cell>
          <cell r="D1183">
            <v>1</v>
          </cell>
          <cell r="E1183">
            <v>0</v>
          </cell>
          <cell r="F1183">
            <v>18</v>
          </cell>
          <cell r="G1183" t="str">
            <v>KG</v>
          </cell>
          <cell r="H1183">
            <v>1</v>
          </cell>
          <cell r="I1183">
            <v>1</v>
          </cell>
          <cell r="J1183" t="str">
            <v>18 Dinbudpar</v>
          </cell>
          <cell r="K1183" t="str">
            <v>Penyediaan Bahan Bacaan dan Peraturan Perundang-Undangan</v>
          </cell>
          <cell r="L1183">
            <v>0</v>
          </cell>
          <cell r="M1183">
            <v>5000000</v>
          </cell>
          <cell r="N1183">
            <v>0</v>
          </cell>
          <cell r="O1183">
            <v>5000000</v>
          </cell>
        </row>
        <row r="1184">
          <cell r="B1184" t="str">
            <v>2.16.01.017</v>
          </cell>
          <cell r="C1184">
            <v>0</v>
          </cell>
          <cell r="D1184">
            <v>1</v>
          </cell>
          <cell r="E1184">
            <v>0</v>
          </cell>
          <cell r="F1184">
            <v>18</v>
          </cell>
          <cell r="G1184" t="str">
            <v>KG</v>
          </cell>
          <cell r="H1184">
            <v>1</v>
          </cell>
          <cell r="I1184">
            <v>1</v>
          </cell>
          <cell r="J1184" t="str">
            <v>18 Dinbudpar</v>
          </cell>
          <cell r="K1184" t="str">
            <v>Penyediaan Makanan dan Minuman</v>
          </cell>
          <cell r="L1184">
            <v>0</v>
          </cell>
          <cell r="M1184">
            <v>15000000</v>
          </cell>
          <cell r="N1184">
            <v>0</v>
          </cell>
          <cell r="O1184">
            <v>15000000</v>
          </cell>
        </row>
        <row r="1185">
          <cell r="B1185" t="str">
            <v>2.16.01.018</v>
          </cell>
          <cell r="C1185">
            <v>0</v>
          </cell>
          <cell r="D1185">
            <v>1</v>
          </cell>
          <cell r="E1185">
            <v>0</v>
          </cell>
          <cell r="F1185">
            <v>18</v>
          </cell>
          <cell r="G1185" t="str">
            <v>KG</v>
          </cell>
          <cell r="H1185">
            <v>1</v>
          </cell>
          <cell r="I1185">
            <v>1</v>
          </cell>
          <cell r="J1185" t="str">
            <v>18 Dinbudpar</v>
          </cell>
          <cell r="K1185" t="str">
            <v>Rapat-Rapat Koordinasi dan Konsultasi Ke Luar Daerah</v>
          </cell>
          <cell r="L1185">
            <v>0</v>
          </cell>
          <cell r="M1185">
            <v>35000000</v>
          </cell>
          <cell r="N1185">
            <v>0</v>
          </cell>
          <cell r="O1185">
            <v>35000000</v>
          </cell>
        </row>
        <row r="1186">
          <cell r="B1186" t="str">
            <v>2.16.01.019</v>
          </cell>
          <cell r="C1186">
            <v>0.99382143960457214</v>
          </cell>
          <cell r="D1186">
            <v>6.1785603954278654E-3</v>
          </cell>
          <cell r="E1186">
            <v>0</v>
          </cell>
          <cell r="F1186">
            <v>18</v>
          </cell>
          <cell r="G1186" t="str">
            <v>KG</v>
          </cell>
          <cell r="H1186">
            <v>1</v>
          </cell>
          <cell r="I1186">
            <v>1</v>
          </cell>
          <cell r="J1186" t="str">
            <v>18 Dinbudpar</v>
          </cell>
          <cell r="K1186" t="str">
            <v>Penyediaan Jasa Administrasi Kantor/Kebersihan</v>
          </cell>
          <cell r="L1186">
            <v>193020000</v>
          </cell>
          <cell r="M1186">
            <v>1200000</v>
          </cell>
          <cell r="N1186">
            <v>0</v>
          </cell>
          <cell r="O1186">
            <v>194220000</v>
          </cell>
        </row>
        <row r="1187">
          <cell r="B1187" t="str">
            <v>2.16.01.020</v>
          </cell>
          <cell r="C1187">
            <v>0</v>
          </cell>
          <cell r="D1187">
            <v>1</v>
          </cell>
          <cell r="E1187">
            <v>0</v>
          </cell>
          <cell r="F1187">
            <v>18</v>
          </cell>
          <cell r="G1187" t="str">
            <v>KG</v>
          </cell>
          <cell r="H1187">
            <v>1</v>
          </cell>
          <cell r="I1187">
            <v>1</v>
          </cell>
          <cell r="J1187" t="str">
            <v>18 Dinbudpar</v>
          </cell>
          <cell r="K1187" t="str">
            <v>Rapat-Rapat Koordinasi dan Konsultasi dalam Daerah</v>
          </cell>
          <cell r="L1187">
            <v>0</v>
          </cell>
          <cell r="M1187">
            <v>10000000</v>
          </cell>
          <cell r="N1187">
            <v>0</v>
          </cell>
          <cell r="O1187">
            <v>10000000</v>
          </cell>
        </row>
        <row r="1188">
          <cell r="B1188" t="str">
            <v>2.16.0200</v>
          </cell>
          <cell r="C1188">
            <v>0.124</v>
          </cell>
          <cell r="D1188">
            <v>0.626</v>
          </cell>
          <cell r="E1188">
            <v>0.25</v>
          </cell>
          <cell r="F1188">
            <v>15</v>
          </cell>
          <cell r="G1188" t="str">
            <v>PR</v>
          </cell>
          <cell r="J1188" t="str">
            <v>18 Dinbudpar</v>
          </cell>
          <cell r="K1188" t="str">
            <v>Program Peningkatan Sarana dan Prasarana Aparatur</v>
          </cell>
          <cell r="L1188">
            <v>12400000</v>
          </cell>
          <cell r="M1188">
            <v>62600000</v>
          </cell>
          <cell r="N1188">
            <v>25000000</v>
          </cell>
          <cell r="O1188">
            <v>100000000</v>
          </cell>
        </row>
        <row r="1189">
          <cell r="B1189" t="str">
            <v>2.16.02.012</v>
          </cell>
          <cell r="C1189">
            <v>0</v>
          </cell>
          <cell r="D1189">
            <v>0</v>
          </cell>
          <cell r="E1189">
            <v>1</v>
          </cell>
          <cell r="F1189">
            <v>18</v>
          </cell>
          <cell r="G1189" t="str">
            <v>KG</v>
          </cell>
          <cell r="H1189">
            <v>1</v>
          </cell>
          <cell r="I1189">
            <v>1</v>
          </cell>
          <cell r="J1189" t="str">
            <v>18 Dinbudpar</v>
          </cell>
          <cell r="K1189" t="str">
            <v>Pengadaan instalasi listrik, telepon dan air</v>
          </cell>
          <cell r="L1189">
            <v>0</v>
          </cell>
          <cell r="M1189">
            <v>0</v>
          </cell>
          <cell r="N1189">
            <v>10000000</v>
          </cell>
          <cell r="O1189">
            <v>10000000</v>
          </cell>
        </row>
        <row r="1190">
          <cell r="B1190" t="str">
            <v>2.16.02.013</v>
          </cell>
          <cell r="C1190">
            <v>0</v>
          </cell>
          <cell r="D1190">
            <v>0</v>
          </cell>
          <cell r="E1190">
            <v>1</v>
          </cell>
          <cell r="F1190">
            <v>18</v>
          </cell>
          <cell r="G1190" t="str">
            <v>KG</v>
          </cell>
          <cell r="H1190">
            <v>1</v>
          </cell>
          <cell r="I1190">
            <v>1</v>
          </cell>
          <cell r="J1190" t="str">
            <v>18 Dinbudpar</v>
          </cell>
          <cell r="K1190" t="str">
            <v>Pengadaan alat-alat kantor dan rumah tangga</v>
          </cell>
          <cell r="L1190">
            <v>0</v>
          </cell>
          <cell r="M1190">
            <v>0</v>
          </cell>
          <cell r="N1190">
            <v>15000000</v>
          </cell>
          <cell r="O1190">
            <v>15000000</v>
          </cell>
        </row>
        <row r="1191">
          <cell r="B1191" t="str">
            <v>2.16.02.018</v>
          </cell>
          <cell r="C1191">
            <v>0.35333333333333333</v>
          </cell>
          <cell r="D1191">
            <v>0.64666666666666661</v>
          </cell>
          <cell r="E1191">
            <v>0</v>
          </cell>
          <cell r="F1191">
            <v>18</v>
          </cell>
          <cell r="G1191" t="str">
            <v>KG</v>
          </cell>
          <cell r="H1191">
            <v>1</v>
          </cell>
          <cell r="I1191">
            <v>1</v>
          </cell>
          <cell r="J1191" t="str">
            <v>18 Dinbudpar</v>
          </cell>
          <cell r="K1191" t="str">
            <v>Pemeliharaan Rutin/Berkala Gedung Kantor</v>
          </cell>
          <cell r="L1191">
            <v>10600000</v>
          </cell>
          <cell r="M1191">
            <v>19400000</v>
          </cell>
          <cell r="N1191">
            <v>0</v>
          </cell>
          <cell r="O1191">
            <v>30000000</v>
          </cell>
        </row>
        <row r="1192">
          <cell r="B1192" t="str">
            <v>2.16.02.020</v>
          </cell>
          <cell r="C1192">
            <v>0</v>
          </cell>
          <cell r="D1192">
            <v>1</v>
          </cell>
          <cell r="E1192">
            <v>0</v>
          </cell>
          <cell r="F1192">
            <v>18</v>
          </cell>
          <cell r="G1192" t="str">
            <v>KG</v>
          </cell>
          <cell r="H1192">
            <v>1</v>
          </cell>
          <cell r="I1192">
            <v>1</v>
          </cell>
          <cell r="J1192" t="str">
            <v>18 Dinbudpar</v>
          </cell>
          <cell r="K1192" t="str">
            <v>Pemeliharaan Rutin/Berkala Kendaraan Dinas/Operasional</v>
          </cell>
          <cell r="L1192">
            <v>0</v>
          </cell>
          <cell r="M1192">
            <v>35000000</v>
          </cell>
          <cell r="N1192">
            <v>0</v>
          </cell>
          <cell r="O1192">
            <v>35000000</v>
          </cell>
        </row>
        <row r="1193">
          <cell r="B1193" t="str">
            <v>2.16.02.032</v>
          </cell>
          <cell r="C1193">
            <v>0.18</v>
          </cell>
          <cell r="D1193">
            <v>0.82</v>
          </cell>
          <cell r="E1193">
            <v>0</v>
          </cell>
          <cell r="F1193">
            <v>18</v>
          </cell>
          <cell r="G1193" t="str">
            <v>KG</v>
          </cell>
          <cell r="H1193">
            <v>1</v>
          </cell>
          <cell r="I1193">
            <v>1</v>
          </cell>
          <cell r="J1193" t="str">
            <v>18 Dinbudpar</v>
          </cell>
          <cell r="K1193" t="str">
            <v>Pemeliharaan Rutin/Berkala taman</v>
          </cell>
          <cell r="L1193">
            <v>1800000</v>
          </cell>
          <cell r="M1193">
            <v>8200000</v>
          </cell>
          <cell r="N1193">
            <v>0</v>
          </cell>
          <cell r="O1193">
            <v>10000000</v>
          </cell>
        </row>
        <row r="1194">
          <cell r="B1194" t="str">
            <v>2.16.0600</v>
          </cell>
          <cell r="C1194">
            <v>0.26250000000000001</v>
          </cell>
          <cell r="D1194">
            <v>0.73750000000000004</v>
          </cell>
          <cell r="E1194">
            <v>0</v>
          </cell>
          <cell r="F1194">
            <v>15</v>
          </cell>
          <cell r="G1194" t="str">
            <v>PR</v>
          </cell>
          <cell r="J1194" t="str">
            <v>18 Dinbudpar</v>
          </cell>
          <cell r="K1194" t="str">
            <v>Program Peningkatan Pengembangan Sistem Pelaporan Capaian Kinerja dan Keuangan</v>
          </cell>
          <cell r="L1194">
            <v>15750000</v>
          </cell>
          <cell r="M1194">
            <v>44250000</v>
          </cell>
          <cell r="N1194">
            <v>0</v>
          </cell>
          <cell r="O1194">
            <v>60000000</v>
          </cell>
        </row>
        <row r="1195">
          <cell r="B1195" t="str">
            <v>2.16.06.006</v>
          </cell>
          <cell r="C1195">
            <v>0.48749999999999999</v>
          </cell>
          <cell r="D1195">
            <v>0.51249999999999996</v>
          </cell>
          <cell r="E1195">
            <v>0</v>
          </cell>
          <cell r="F1195">
            <v>18</v>
          </cell>
          <cell r="G1195" t="str">
            <v>KG</v>
          </cell>
          <cell r="H1195">
            <v>1</v>
          </cell>
          <cell r="I1195">
            <v>1</v>
          </cell>
          <cell r="J1195" t="str">
            <v>18 Dinbudpar</v>
          </cell>
          <cell r="K1195" t="str">
            <v>Penyelenggaraan Forum SKPD</v>
          </cell>
          <cell r="L1195">
            <v>9750000</v>
          </cell>
          <cell r="M1195">
            <v>10250000</v>
          </cell>
          <cell r="N1195">
            <v>0</v>
          </cell>
          <cell r="O1195">
            <v>20000000</v>
          </cell>
        </row>
        <row r="1196">
          <cell r="B1196" t="str">
            <v>2.16.06.007</v>
          </cell>
          <cell r="C1196">
            <v>0</v>
          </cell>
          <cell r="D1196">
            <v>1</v>
          </cell>
          <cell r="E1196">
            <v>0</v>
          </cell>
          <cell r="F1196">
            <v>18</v>
          </cell>
          <cell r="G1196" t="str">
            <v>KG</v>
          </cell>
          <cell r="H1196">
            <v>1</v>
          </cell>
          <cell r="I1196">
            <v>1</v>
          </cell>
          <cell r="J1196" t="str">
            <v>18 Dinbudpar</v>
          </cell>
          <cell r="K1196" t="str">
            <v>Monitoring, Evaluasi dan Pelaporan</v>
          </cell>
          <cell r="L1196">
            <v>0</v>
          </cell>
          <cell r="M1196">
            <v>15000000</v>
          </cell>
          <cell r="N1196">
            <v>0</v>
          </cell>
          <cell r="O1196">
            <v>15000000</v>
          </cell>
        </row>
        <row r="1197">
          <cell r="B1197" t="str">
            <v>2.16.06.008</v>
          </cell>
          <cell r="C1197">
            <v>0.3</v>
          </cell>
          <cell r="D1197">
            <v>0.7</v>
          </cell>
          <cell r="E1197">
            <v>0</v>
          </cell>
          <cell r="F1197">
            <v>18</v>
          </cell>
          <cell r="G1197" t="str">
            <v>KG</v>
          </cell>
          <cell r="H1197">
            <v>1</v>
          </cell>
          <cell r="I1197">
            <v>1</v>
          </cell>
          <cell r="J1197" t="str">
            <v>18 Dinbudpar</v>
          </cell>
          <cell r="K1197" t="str">
            <v>Penyusunan Renstra, Renja</v>
          </cell>
          <cell r="L1197">
            <v>6000000</v>
          </cell>
          <cell r="M1197">
            <v>14000000</v>
          </cell>
          <cell r="N1197">
            <v>0</v>
          </cell>
          <cell r="O1197">
            <v>20000000</v>
          </cell>
        </row>
        <row r="1198">
          <cell r="B1198" t="str">
            <v>2.16.06.012</v>
          </cell>
          <cell r="C1198">
            <v>0</v>
          </cell>
          <cell r="D1198">
            <v>1</v>
          </cell>
          <cell r="E1198">
            <v>0</v>
          </cell>
          <cell r="F1198">
            <v>18</v>
          </cell>
          <cell r="G1198" t="str">
            <v>KG</v>
          </cell>
          <cell r="H1198">
            <v>1</v>
          </cell>
          <cell r="I1198">
            <v>1</v>
          </cell>
          <cell r="J1198" t="str">
            <v>18 Dinbudpar</v>
          </cell>
          <cell r="K1198" t="str">
            <v>Penyusunan LKJIP, LKPJ dan LPPD</v>
          </cell>
          <cell r="L1198">
            <v>0</v>
          </cell>
          <cell r="M1198">
            <v>5000000</v>
          </cell>
          <cell r="N1198">
            <v>0</v>
          </cell>
          <cell r="O1198">
            <v>5000000</v>
          </cell>
        </row>
        <row r="1199">
          <cell r="B1199" t="str">
            <v>2.16.1500</v>
          </cell>
          <cell r="C1199">
            <v>0.20569333333333334</v>
          </cell>
          <cell r="D1199">
            <v>0.51697333333333328</v>
          </cell>
          <cell r="E1199">
            <v>0.27733333333333332</v>
          </cell>
          <cell r="F1199">
            <v>15</v>
          </cell>
          <cell r="G1199" t="str">
            <v>PR</v>
          </cell>
          <cell r="J1199" t="str">
            <v>18 Dinbudpar</v>
          </cell>
          <cell r="K1199" t="str">
            <v>Program Pembinaan Tradisi, Pengembangan Nilai, Kekayaan dan Keragaman Budaya</v>
          </cell>
          <cell r="L1199">
            <v>154270000</v>
          </cell>
          <cell r="M1199">
            <v>387730000</v>
          </cell>
          <cell r="N1199">
            <v>208000000</v>
          </cell>
          <cell r="O1199">
            <v>750000000</v>
          </cell>
        </row>
        <row r="1200">
          <cell r="B1200" t="str">
            <v>2.16.15.001</v>
          </cell>
          <cell r="C1200">
            <v>0.17499999999999999</v>
          </cell>
          <cell r="D1200">
            <v>0.82499999999999996</v>
          </cell>
          <cell r="E1200">
            <v>0</v>
          </cell>
          <cell r="F1200">
            <v>18</v>
          </cell>
          <cell r="G1200" t="str">
            <v>KG</v>
          </cell>
          <cell r="J1200" t="str">
            <v>18 Dinbudpar</v>
          </cell>
          <cell r="K1200" t="str">
            <v>Kegiatan Kartinian</v>
          </cell>
          <cell r="L1200">
            <v>7000000</v>
          </cell>
          <cell r="M1200">
            <v>33000000</v>
          </cell>
          <cell r="N1200">
            <v>0</v>
          </cell>
          <cell r="O1200">
            <v>40000000</v>
          </cell>
        </row>
        <row r="1201">
          <cell r="B1201" t="str">
            <v>2.16.15.011</v>
          </cell>
          <cell r="C1201">
            <v>0.32150000000000001</v>
          </cell>
          <cell r="D1201">
            <v>0.67849999999999999</v>
          </cell>
          <cell r="E1201">
            <v>0</v>
          </cell>
          <cell r="F1201">
            <v>18</v>
          </cell>
          <cell r="G1201" t="str">
            <v>KG</v>
          </cell>
          <cell r="J1201" t="str">
            <v>18 Dinbudpar</v>
          </cell>
          <cell r="K1201" t="str">
            <v>Parade Seni Budaya</v>
          </cell>
          <cell r="L1201">
            <v>12860000</v>
          </cell>
          <cell r="M1201">
            <v>27140000</v>
          </cell>
          <cell r="N1201">
            <v>0</v>
          </cell>
          <cell r="O1201">
            <v>40000000</v>
          </cell>
        </row>
        <row r="1202">
          <cell r="B1202" t="str">
            <v>2.16.15.019</v>
          </cell>
          <cell r="C1202">
            <v>0.2712</v>
          </cell>
          <cell r="D1202">
            <v>0.7288</v>
          </cell>
          <cell r="E1202">
            <v>0</v>
          </cell>
          <cell r="F1202">
            <v>18</v>
          </cell>
          <cell r="G1202" t="str">
            <v>KG</v>
          </cell>
          <cell r="J1202" t="str">
            <v>18 Dinbudpar</v>
          </cell>
          <cell r="K1202" t="str">
            <v>Pengembangan Kesenian dan Kebudayaan Daerah</v>
          </cell>
          <cell r="L1202">
            <v>13560000</v>
          </cell>
          <cell r="M1202">
            <v>36440000</v>
          </cell>
          <cell r="N1202">
            <v>0</v>
          </cell>
          <cell r="O1202">
            <v>50000000</v>
          </cell>
        </row>
        <row r="1203">
          <cell r="B1203" t="str">
            <v>2.16.15.020</v>
          </cell>
          <cell r="C1203">
            <v>0.13500000000000001</v>
          </cell>
          <cell r="D1203">
            <v>0.70499999999999996</v>
          </cell>
          <cell r="E1203">
            <v>0.16</v>
          </cell>
          <cell r="F1203">
            <v>18</v>
          </cell>
          <cell r="G1203" t="str">
            <v>KG</v>
          </cell>
          <cell r="J1203" t="str">
            <v>18 Dinbudpar</v>
          </cell>
          <cell r="K1203" t="str">
            <v>Penyusunan Sistem Informasi Bidang Kebudayaan</v>
          </cell>
          <cell r="L1203">
            <v>6750000</v>
          </cell>
          <cell r="M1203">
            <v>35250000</v>
          </cell>
          <cell r="N1203">
            <v>8000000</v>
          </cell>
          <cell r="O1203">
            <v>50000000</v>
          </cell>
        </row>
        <row r="1204">
          <cell r="B1204" t="str">
            <v>2.16.15.023</v>
          </cell>
          <cell r="C1204">
            <v>0.14399999999999999</v>
          </cell>
          <cell r="D1204">
            <v>0.85599999999999998</v>
          </cell>
          <cell r="E1204">
            <v>0</v>
          </cell>
          <cell r="F1204">
            <v>18</v>
          </cell>
          <cell r="G1204" t="str">
            <v>KG</v>
          </cell>
          <cell r="J1204" t="str">
            <v>18 Dinbudpar</v>
          </cell>
          <cell r="K1204" t="str">
            <v>Fasilitasi Penyelenggaraan Festival Budaya Daearah</v>
          </cell>
          <cell r="L1204">
            <v>7200000</v>
          </cell>
          <cell r="M1204">
            <v>42800000</v>
          </cell>
          <cell r="N1204">
            <v>0</v>
          </cell>
          <cell r="O1204">
            <v>50000000</v>
          </cell>
        </row>
        <row r="1205">
          <cell r="B1205" t="str">
            <v>2.16.15.026</v>
          </cell>
          <cell r="C1205">
            <v>0.26791666666666669</v>
          </cell>
          <cell r="D1205">
            <v>0.73208333333333331</v>
          </cell>
          <cell r="E1205">
            <v>0</v>
          </cell>
          <cell r="F1205">
            <v>18</v>
          </cell>
          <cell r="G1205" t="str">
            <v>KG</v>
          </cell>
          <cell r="J1205" t="str">
            <v>18 Dinbudpar</v>
          </cell>
          <cell r="K1205" t="str">
            <v>Prosesi adat Budaya Daerah</v>
          </cell>
          <cell r="L1205">
            <v>32150000</v>
          </cell>
          <cell r="M1205">
            <v>87850000</v>
          </cell>
          <cell r="N1205">
            <v>0</v>
          </cell>
          <cell r="O1205">
            <v>120000000</v>
          </cell>
        </row>
        <row r="1206">
          <cell r="B1206" t="str">
            <v>2.16.15.027</v>
          </cell>
          <cell r="C1206">
            <v>0.49285714285714288</v>
          </cell>
          <cell r="D1206">
            <v>0.50714285714285712</v>
          </cell>
          <cell r="E1206">
            <v>0</v>
          </cell>
          <cell r="F1206">
            <v>18</v>
          </cell>
          <cell r="G1206" t="str">
            <v>KG</v>
          </cell>
          <cell r="J1206" t="str">
            <v>18 Dinbudpar</v>
          </cell>
          <cell r="K1206" t="str">
            <v>Pembukaan Syawalan</v>
          </cell>
          <cell r="L1206">
            <v>17250000</v>
          </cell>
          <cell r="M1206">
            <v>17750000</v>
          </cell>
          <cell r="N1206">
            <v>0</v>
          </cell>
          <cell r="O1206">
            <v>35000000</v>
          </cell>
        </row>
        <row r="1207">
          <cell r="B1207" t="str">
            <v>2.16.15.028</v>
          </cell>
          <cell r="C1207">
            <v>0.33600000000000002</v>
          </cell>
          <cell r="D1207">
            <v>0.66400000000000003</v>
          </cell>
          <cell r="E1207">
            <v>0</v>
          </cell>
          <cell r="F1207">
            <v>18</v>
          </cell>
          <cell r="G1207" t="str">
            <v>KG</v>
          </cell>
          <cell r="J1207" t="str">
            <v>18 Dinbudpar</v>
          </cell>
          <cell r="K1207" t="str">
            <v>Festival Thong-Thong Lek</v>
          </cell>
          <cell r="L1207">
            <v>16800000</v>
          </cell>
          <cell r="M1207">
            <v>33200000</v>
          </cell>
          <cell r="N1207">
            <v>0</v>
          </cell>
          <cell r="O1207">
            <v>50000000</v>
          </cell>
        </row>
        <row r="1208">
          <cell r="B1208" t="str">
            <v>2.16.15.030</v>
          </cell>
          <cell r="C1208">
            <v>0.33500000000000002</v>
          </cell>
          <cell r="D1208">
            <v>0.66500000000000004</v>
          </cell>
          <cell r="E1208">
            <v>0</v>
          </cell>
          <cell r="F1208">
            <v>18</v>
          </cell>
          <cell r="G1208" t="str">
            <v>KG</v>
          </cell>
          <cell r="J1208" t="str">
            <v>18 Dinbudpar</v>
          </cell>
          <cell r="K1208" t="str">
            <v>Pentas Kesenian di TMII</v>
          </cell>
          <cell r="L1208">
            <v>20100000</v>
          </cell>
          <cell r="M1208">
            <v>39900000</v>
          </cell>
          <cell r="N1208">
            <v>0</v>
          </cell>
          <cell r="O1208">
            <v>60000000</v>
          </cell>
        </row>
        <row r="1209">
          <cell r="B1209" t="str">
            <v>2.16.15.031</v>
          </cell>
          <cell r="C1209">
            <v>0.35499999999999998</v>
          </cell>
          <cell r="D1209">
            <v>0.64500000000000002</v>
          </cell>
          <cell r="E1209">
            <v>0</v>
          </cell>
          <cell r="F1209">
            <v>18</v>
          </cell>
          <cell r="G1209" t="str">
            <v>KG</v>
          </cell>
          <cell r="J1209" t="str">
            <v>18 Dinbudpar</v>
          </cell>
          <cell r="K1209" t="str">
            <v>Pentas Kesenian di PRPP</v>
          </cell>
          <cell r="L1209">
            <v>10650000</v>
          </cell>
          <cell r="M1209">
            <v>19350000</v>
          </cell>
          <cell r="N1209">
            <v>0</v>
          </cell>
          <cell r="O1209">
            <v>30000000</v>
          </cell>
        </row>
        <row r="1210">
          <cell r="B1210" t="str">
            <v>2.16.15.032</v>
          </cell>
          <cell r="C1210">
            <v>0.39800000000000002</v>
          </cell>
          <cell r="D1210">
            <v>0.60199999999999998</v>
          </cell>
          <cell r="E1210">
            <v>0</v>
          </cell>
          <cell r="F1210">
            <v>18</v>
          </cell>
          <cell r="G1210" t="str">
            <v>KG</v>
          </cell>
          <cell r="J1210" t="str">
            <v>18 Dinbudpar</v>
          </cell>
          <cell r="K1210" t="str">
            <v>Pentas Seni Budaya Event Promosi</v>
          </cell>
          <cell r="L1210">
            <v>9950000</v>
          </cell>
          <cell r="M1210">
            <v>15050000</v>
          </cell>
          <cell r="N1210">
            <v>0</v>
          </cell>
          <cell r="O1210">
            <v>25000000</v>
          </cell>
        </row>
        <row r="1211">
          <cell r="B1211" t="str">
            <v>2.16.15.054</v>
          </cell>
          <cell r="C1211">
            <v>0</v>
          </cell>
          <cell r="D1211">
            <v>0</v>
          </cell>
          <cell r="E1211">
            <v>1</v>
          </cell>
          <cell r="F1211">
            <v>18</v>
          </cell>
          <cell r="G1211" t="str">
            <v>KG</v>
          </cell>
          <cell r="J1211" t="str">
            <v>18 Dinbudpar</v>
          </cell>
          <cell r="K1211" t="str">
            <v>Pembangunan Gedung Sanggar Tari</v>
          </cell>
          <cell r="L1211">
            <v>0</v>
          </cell>
          <cell r="M1211">
            <v>0</v>
          </cell>
          <cell r="N1211">
            <v>200000000</v>
          </cell>
          <cell r="O1211">
            <v>200000000</v>
          </cell>
        </row>
        <row r="1212">
          <cell r="B1212" t="str">
            <v>2.16.1700</v>
          </cell>
          <cell r="C1212">
            <v>0.32111111111111112</v>
          </cell>
          <cell r="D1212">
            <v>0.67888888888888888</v>
          </cell>
          <cell r="E1212">
            <v>0</v>
          </cell>
          <cell r="F1212">
            <v>15</v>
          </cell>
          <cell r="G1212" t="str">
            <v>PR</v>
          </cell>
          <cell r="J1212" t="str">
            <v>18 Dinbudpar</v>
          </cell>
          <cell r="K1212" t="str">
            <v>Program Pembinaan Penghayat Kepercayaan Terhadap Tuhan Yang Maha Esa</v>
          </cell>
          <cell r="L1212">
            <v>14450000</v>
          </cell>
          <cell r="M1212">
            <v>30550000</v>
          </cell>
          <cell r="N1212">
            <v>0</v>
          </cell>
          <cell r="O1212">
            <v>45000000</v>
          </cell>
        </row>
        <row r="1213">
          <cell r="B1213" t="str">
            <v>2.16.17.001</v>
          </cell>
          <cell r="C1213">
            <v>0.17249999999999999</v>
          </cell>
          <cell r="D1213">
            <v>0.82750000000000001</v>
          </cell>
          <cell r="E1213">
            <v>0</v>
          </cell>
          <cell r="F1213">
            <v>18</v>
          </cell>
          <cell r="G1213" t="str">
            <v>KG</v>
          </cell>
          <cell r="J1213" t="str">
            <v>18 Dinbudpar</v>
          </cell>
          <cell r="K1213" t="str">
            <v>Rakor Pembinaan Penghayat Kepercayaan Terhadap Tuhan Yang Maha Esa</v>
          </cell>
          <cell r="L1213">
            <v>3450000</v>
          </cell>
          <cell r="M1213">
            <v>16550000</v>
          </cell>
          <cell r="N1213">
            <v>0</v>
          </cell>
          <cell r="O1213">
            <v>20000000</v>
          </cell>
        </row>
        <row r="1214">
          <cell r="B1214" t="str">
            <v>2.16.17.003</v>
          </cell>
          <cell r="C1214">
            <v>0.44</v>
          </cell>
          <cell r="D1214">
            <v>0.56000000000000005</v>
          </cell>
          <cell r="E1214">
            <v>0</v>
          </cell>
          <cell r="F1214">
            <v>18</v>
          </cell>
          <cell r="G1214" t="str">
            <v>KG</v>
          </cell>
          <cell r="J1214" t="str">
            <v>18 Dinbudpar</v>
          </cell>
          <cell r="K1214" t="str">
            <v>Pembinaan Pelaku Budaya Spiritual</v>
          </cell>
          <cell r="L1214">
            <v>11000000</v>
          </cell>
          <cell r="M1214">
            <v>14000000</v>
          </cell>
          <cell r="N1214">
            <v>0</v>
          </cell>
          <cell r="O1214">
            <v>25000000</v>
          </cell>
        </row>
        <row r="1215">
          <cell r="B1215" t="str">
            <v>2.1700</v>
          </cell>
          <cell r="C1215">
            <v>0.24897116467587085</v>
          </cell>
          <cell r="D1215">
            <v>0.6018302539169389</v>
          </cell>
          <cell r="E1215">
            <v>0.14919858140719022</v>
          </cell>
          <cell r="F1215">
            <v>4</v>
          </cell>
          <cell r="J1215" t="str">
            <v>18 Dinbudpar</v>
          </cell>
          <cell r="K1215" t="str">
            <v>Perpustakaan</v>
          </cell>
          <cell r="L1215">
            <v>392150000</v>
          </cell>
          <cell r="M1215">
            <v>947932000</v>
          </cell>
          <cell r="N1215">
            <v>235000000</v>
          </cell>
          <cell r="O1215">
            <v>1575082000</v>
          </cell>
        </row>
        <row r="1216">
          <cell r="B1216" t="str">
            <v>2.17.00</v>
          </cell>
          <cell r="C1216">
            <v>0.24897116467587085</v>
          </cell>
          <cell r="D1216">
            <v>0.6018302539169389</v>
          </cell>
          <cell r="E1216">
            <v>0.14919858140719022</v>
          </cell>
          <cell r="F1216">
            <v>12</v>
          </cell>
          <cell r="G1216" t="str">
            <v>OPD</v>
          </cell>
          <cell r="J1216" t="str">
            <v>19 Dinas Arpus</v>
          </cell>
          <cell r="K1216" t="str">
            <v>DINAS KEARSIPAN DAN PERPUSTAKAAN</v>
          </cell>
          <cell r="L1216">
            <v>392150000</v>
          </cell>
          <cell r="M1216">
            <v>947932000</v>
          </cell>
          <cell r="N1216">
            <v>235000000</v>
          </cell>
          <cell r="O1216">
            <v>1575082000</v>
          </cell>
        </row>
        <row r="1217">
          <cell r="B1217" t="str">
            <v>2.17.0100</v>
          </cell>
          <cell r="C1217">
            <v>0.50763388537018272</v>
          </cell>
          <cell r="D1217">
            <v>0.49236611462981733</v>
          </cell>
          <cell r="E1217">
            <v>0</v>
          </cell>
          <cell r="F1217">
            <v>15</v>
          </cell>
          <cell r="G1217" t="str">
            <v>PR</v>
          </cell>
          <cell r="J1217" t="str">
            <v>19 Dinas Arpus</v>
          </cell>
          <cell r="K1217" t="str">
            <v>Program Pelayanan Administrasi Perkantoran</v>
          </cell>
          <cell r="L1217">
            <v>221370000</v>
          </cell>
          <cell r="M1217">
            <v>214712000</v>
          </cell>
          <cell r="N1217">
            <v>0</v>
          </cell>
          <cell r="O1217">
            <v>436082000</v>
          </cell>
        </row>
        <row r="1218">
          <cell r="B1218" t="str">
            <v>2.17.01.001</v>
          </cell>
          <cell r="C1218">
            <v>0</v>
          </cell>
          <cell r="D1218">
            <v>1</v>
          </cell>
          <cell r="E1218">
            <v>0</v>
          </cell>
          <cell r="F1218">
            <v>18</v>
          </cell>
          <cell r="G1218" t="str">
            <v>KG</v>
          </cell>
          <cell r="H1218">
            <v>1</v>
          </cell>
          <cell r="I1218">
            <v>1</v>
          </cell>
          <cell r="J1218" t="str">
            <v>19 Dinas Arpus</v>
          </cell>
          <cell r="K1218" t="str">
            <v>Penyediaan Jasa Surat Menyurat</v>
          </cell>
          <cell r="L1218">
            <v>0</v>
          </cell>
          <cell r="M1218">
            <v>2000000</v>
          </cell>
          <cell r="N1218">
            <v>0</v>
          </cell>
          <cell r="O1218">
            <v>2000000</v>
          </cell>
        </row>
        <row r="1219">
          <cell r="B1219" t="str">
            <v>2.17.01.002</v>
          </cell>
          <cell r="C1219">
            <v>0</v>
          </cell>
          <cell r="D1219">
            <v>1</v>
          </cell>
          <cell r="E1219">
            <v>0</v>
          </cell>
          <cell r="F1219">
            <v>18</v>
          </cell>
          <cell r="G1219" t="str">
            <v>KG</v>
          </cell>
          <cell r="H1219">
            <v>1</v>
          </cell>
          <cell r="I1219">
            <v>1</v>
          </cell>
          <cell r="J1219" t="str">
            <v>19 Dinas Arpus</v>
          </cell>
          <cell r="K1219" t="str">
            <v>Penyediaan Jasa Komunikasi, Sumber Daya Air dan Listrik</v>
          </cell>
          <cell r="L1219">
            <v>0</v>
          </cell>
          <cell r="M1219">
            <v>88800000</v>
          </cell>
          <cell r="N1219">
            <v>0</v>
          </cell>
          <cell r="O1219">
            <v>88800000</v>
          </cell>
        </row>
        <row r="1220">
          <cell r="B1220" t="str">
            <v>2.17.01.007</v>
          </cell>
          <cell r="C1220">
            <v>0.99771802758210137</v>
          </cell>
          <cell r="D1220">
            <v>2.2819724178986009E-3</v>
          </cell>
          <cell r="E1220">
            <v>0</v>
          </cell>
          <cell r="F1220">
            <v>18</v>
          </cell>
          <cell r="G1220" t="str">
            <v>KG</v>
          </cell>
          <cell r="H1220">
            <v>1</v>
          </cell>
          <cell r="I1220">
            <v>1</v>
          </cell>
          <cell r="J1220" t="str">
            <v>19 Dinas Arpus</v>
          </cell>
          <cell r="K1220" t="str">
            <v>Penyediaan Jasa Administrasi Keuangan</v>
          </cell>
          <cell r="L1220">
            <v>201120000</v>
          </cell>
          <cell r="M1220">
            <v>460000</v>
          </cell>
          <cell r="N1220">
            <v>0</v>
          </cell>
          <cell r="O1220">
            <v>201580000</v>
          </cell>
        </row>
        <row r="1221">
          <cell r="B1221" t="str">
            <v>2.17.01.008</v>
          </cell>
          <cell r="C1221">
            <v>0.97826086956521741</v>
          </cell>
          <cell r="D1221">
            <v>2.1739130434782608E-2</v>
          </cell>
          <cell r="E1221">
            <v>0</v>
          </cell>
          <cell r="F1221">
            <v>18</v>
          </cell>
          <cell r="G1221" t="str">
            <v>KG</v>
          </cell>
          <cell r="H1221">
            <v>1</v>
          </cell>
          <cell r="I1221">
            <v>1</v>
          </cell>
          <cell r="J1221" t="str">
            <v>19 Dinas Arpus</v>
          </cell>
          <cell r="K1221" t="str">
            <v>Penyediaan Jasa Kebersihan Kantor</v>
          </cell>
          <cell r="L1221">
            <v>20250000</v>
          </cell>
          <cell r="M1221">
            <v>450000</v>
          </cell>
          <cell r="N1221">
            <v>0</v>
          </cell>
          <cell r="O1221">
            <v>20700000</v>
          </cell>
        </row>
        <row r="1222">
          <cell r="B1222" t="str">
            <v>2.17.01.010</v>
          </cell>
          <cell r="C1222">
            <v>0</v>
          </cell>
          <cell r="D1222">
            <v>1</v>
          </cell>
          <cell r="E1222">
            <v>0</v>
          </cell>
          <cell r="F1222">
            <v>18</v>
          </cell>
          <cell r="G1222" t="str">
            <v>KG</v>
          </cell>
          <cell r="H1222">
            <v>1</v>
          </cell>
          <cell r="I1222">
            <v>1</v>
          </cell>
          <cell r="J1222" t="str">
            <v>19 Dinas Arpus</v>
          </cell>
          <cell r="K1222" t="str">
            <v>Penyediaan Alat Tulis Kantor</v>
          </cell>
          <cell r="L1222">
            <v>0</v>
          </cell>
          <cell r="M1222">
            <v>23380000</v>
          </cell>
          <cell r="N1222">
            <v>0</v>
          </cell>
          <cell r="O1222">
            <v>23380000</v>
          </cell>
        </row>
        <row r="1223">
          <cell r="B1223" t="str">
            <v>2.17.01.011</v>
          </cell>
          <cell r="C1223">
            <v>0</v>
          </cell>
          <cell r="D1223">
            <v>1</v>
          </cell>
          <cell r="E1223">
            <v>0</v>
          </cell>
          <cell r="F1223">
            <v>18</v>
          </cell>
          <cell r="G1223" t="str">
            <v>KG</v>
          </cell>
          <cell r="H1223">
            <v>1</v>
          </cell>
          <cell r="I1223">
            <v>1</v>
          </cell>
          <cell r="J1223" t="str">
            <v>19 Dinas Arpus</v>
          </cell>
          <cell r="K1223" t="str">
            <v>Penyediaan Barang Cetakan dan Penggandaan</v>
          </cell>
          <cell r="L1223">
            <v>0</v>
          </cell>
          <cell r="M1223">
            <v>7500000</v>
          </cell>
          <cell r="N1223">
            <v>0</v>
          </cell>
          <cell r="O1223">
            <v>7500000</v>
          </cell>
        </row>
        <row r="1224">
          <cell r="B1224" t="str">
            <v>2.17.01.012</v>
          </cell>
          <cell r="C1224">
            <v>0</v>
          </cell>
          <cell r="D1224">
            <v>1</v>
          </cell>
          <cell r="E1224">
            <v>0</v>
          </cell>
          <cell r="F1224">
            <v>18</v>
          </cell>
          <cell r="G1224" t="str">
            <v>KG</v>
          </cell>
          <cell r="H1224">
            <v>1</v>
          </cell>
          <cell r="I1224">
            <v>1</v>
          </cell>
          <cell r="J1224" t="str">
            <v>19 Dinas Arpus</v>
          </cell>
          <cell r="K1224" t="str">
            <v>Penyediaan Komponen Instalasi Listrik/Penerangan Bangunan Kantor</v>
          </cell>
          <cell r="L1224">
            <v>0</v>
          </cell>
          <cell r="M1224">
            <v>8000000</v>
          </cell>
          <cell r="N1224">
            <v>0</v>
          </cell>
          <cell r="O1224">
            <v>8000000</v>
          </cell>
        </row>
        <row r="1225">
          <cell r="B1225" t="str">
            <v>2.17.01.013</v>
          </cell>
          <cell r="C1225">
            <v>0</v>
          </cell>
          <cell r="D1225">
            <v>1</v>
          </cell>
          <cell r="E1225">
            <v>0</v>
          </cell>
          <cell r="F1225">
            <v>18</v>
          </cell>
          <cell r="G1225" t="str">
            <v>KG</v>
          </cell>
          <cell r="H1225">
            <v>1</v>
          </cell>
          <cell r="I1225">
            <v>1</v>
          </cell>
          <cell r="J1225" t="str">
            <v>19 Dinas Arpus</v>
          </cell>
          <cell r="K1225" t="str">
            <v>Penyediaan Peralatan dan Perlengkapan Kantor</v>
          </cell>
          <cell r="L1225">
            <v>0</v>
          </cell>
          <cell r="M1225">
            <v>13882000</v>
          </cell>
          <cell r="N1225">
            <v>0</v>
          </cell>
          <cell r="O1225">
            <v>13882000</v>
          </cell>
        </row>
        <row r="1226">
          <cell r="B1226" t="str">
            <v>2.17.01.014</v>
          </cell>
          <cell r="C1226">
            <v>0</v>
          </cell>
          <cell r="D1226">
            <v>1</v>
          </cell>
          <cell r="E1226">
            <v>0</v>
          </cell>
          <cell r="F1226">
            <v>18</v>
          </cell>
          <cell r="G1226" t="str">
            <v>KG</v>
          </cell>
          <cell r="H1226">
            <v>1</v>
          </cell>
          <cell r="I1226">
            <v>1</v>
          </cell>
          <cell r="J1226" t="str">
            <v>19 Dinas Arpus</v>
          </cell>
          <cell r="K1226" t="str">
            <v>Penyediaan Peralatan Rumah Tangga</v>
          </cell>
          <cell r="L1226">
            <v>0</v>
          </cell>
          <cell r="M1226">
            <v>5000000</v>
          </cell>
          <cell r="N1226">
            <v>0</v>
          </cell>
          <cell r="O1226">
            <v>5000000</v>
          </cell>
        </row>
        <row r="1227">
          <cell r="B1227" t="str">
            <v>2.17.01.015</v>
          </cell>
          <cell r="C1227">
            <v>0</v>
          </cell>
          <cell r="D1227">
            <v>1</v>
          </cell>
          <cell r="E1227">
            <v>0</v>
          </cell>
          <cell r="F1227">
            <v>18</v>
          </cell>
          <cell r="G1227" t="str">
            <v>KG</v>
          </cell>
          <cell r="H1227">
            <v>1</v>
          </cell>
          <cell r="I1227">
            <v>1</v>
          </cell>
          <cell r="J1227" t="str">
            <v>19 Dinas Arpus</v>
          </cell>
          <cell r="K1227" t="str">
            <v>Penyediaan Bahan Bacaan dan Peraturan Perundang-Undangan</v>
          </cell>
          <cell r="L1227">
            <v>0</v>
          </cell>
          <cell r="M1227">
            <v>8400000</v>
          </cell>
          <cell r="N1227">
            <v>0</v>
          </cell>
          <cell r="O1227">
            <v>8400000</v>
          </cell>
        </row>
        <row r="1228">
          <cell r="B1228" t="str">
            <v>2.17.01.017</v>
          </cell>
          <cell r="C1228">
            <v>0</v>
          </cell>
          <cell r="D1228">
            <v>1</v>
          </cell>
          <cell r="E1228">
            <v>0</v>
          </cell>
          <cell r="F1228">
            <v>18</v>
          </cell>
          <cell r="G1228" t="str">
            <v>KG</v>
          </cell>
          <cell r="H1228">
            <v>1</v>
          </cell>
          <cell r="I1228">
            <v>1</v>
          </cell>
          <cell r="J1228" t="str">
            <v>19 Dinas Arpus</v>
          </cell>
          <cell r="K1228" t="str">
            <v>Penyediaan Makanan dan Minuman</v>
          </cell>
          <cell r="L1228">
            <v>0</v>
          </cell>
          <cell r="M1228">
            <v>15000000</v>
          </cell>
          <cell r="N1228">
            <v>0</v>
          </cell>
          <cell r="O1228">
            <v>15000000</v>
          </cell>
        </row>
        <row r="1229">
          <cell r="B1229" t="str">
            <v>2.17.01.018</v>
          </cell>
          <cell r="C1229">
            <v>0</v>
          </cell>
          <cell r="D1229">
            <v>1</v>
          </cell>
          <cell r="E1229">
            <v>0</v>
          </cell>
          <cell r="F1229">
            <v>18</v>
          </cell>
          <cell r="G1229" t="str">
            <v>KG</v>
          </cell>
          <cell r="H1229">
            <v>1</v>
          </cell>
          <cell r="I1229">
            <v>1</v>
          </cell>
          <cell r="J1229" t="str">
            <v>19 Dinas Arpus</v>
          </cell>
          <cell r="K1229" t="str">
            <v>Rapat-Rapat Koordinasi dan Konsultasi Ke Luar Daerah</v>
          </cell>
          <cell r="L1229">
            <v>0</v>
          </cell>
          <cell r="M1229">
            <v>41840000</v>
          </cell>
          <cell r="N1229">
            <v>0</v>
          </cell>
          <cell r="O1229">
            <v>41840000</v>
          </cell>
        </row>
        <row r="1230">
          <cell r="B1230" t="str">
            <v>2.17.0200</v>
          </cell>
          <cell r="C1230">
            <v>6.0384615384615384E-2</v>
          </cell>
          <cell r="D1230">
            <v>0.84346153846153848</v>
          </cell>
          <cell r="E1230">
            <v>9.6153846153846159E-2</v>
          </cell>
          <cell r="F1230">
            <v>15</v>
          </cell>
          <cell r="G1230" t="str">
            <v>PR</v>
          </cell>
          <cell r="J1230" t="str">
            <v>19 Dinas Arpus</v>
          </cell>
          <cell r="K1230" t="str">
            <v>Program Peningkatan Sarana dan Prasarana Aparatur</v>
          </cell>
          <cell r="L1230">
            <v>6280000</v>
          </cell>
          <cell r="M1230">
            <v>87720000</v>
          </cell>
          <cell r="N1230">
            <v>10000000</v>
          </cell>
          <cell r="O1230">
            <v>104000000</v>
          </cell>
        </row>
        <row r="1231">
          <cell r="B1231" t="str">
            <v>2.17.02.017</v>
          </cell>
          <cell r="C1231">
            <v>0</v>
          </cell>
          <cell r="D1231">
            <v>0</v>
          </cell>
          <cell r="E1231">
            <v>1</v>
          </cell>
          <cell r="F1231">
            <v>18</v>
          </cell>
          <cell r="G1231" t="str">
            <v>KG</v>
          </cell>
          <cell r="H1231">
            <v>1</v>
          </cell>
          <cell r="I1231">
            <v>1</v>
          </cell>
          <cell r="J1231" t="str">
            <v>19 Dinas Arpus</v>
          </cell>
          <cell r="K1231" t="str">
            <v>Pengadaan Alat-Alat Kantor dan Rumah Tangga</v>
          </cell>
          <cell r="L1231">
            <v>0</v>
          </cell>
          <cell r="M1231">
            <v>0</v>
          </cell>
          <cell r="N1231">
            <v>10000000</v>
          </cell>
          <cell r="O1231">
            <v>10000000</v>
          </cell>
        </row>
        <row r="1232">
          <cell r="B1232" t="str">
            <v>2.17.02.022</v>
          </cell>
          <cell r="C1232">
            <v>0.157</v>
          </cell>
          <cell r="D1232">
            <v>0.84299999999999997</v>
          </cell>
          <cell r="E1232">
            <v>0</v>
          </cell>
          <cell r="F1232">
            <v>18</v>
          </cell>
          <cell r="G1232" t="str">
            <v>KG</v>
          </cell>
          <cell r="H1232">
            <v>1</v>
          </cell>
          <cell r="I1232">
            <v>1</v>
          </cell>
          <cell r="J1232" t="str">
            <v>19 Dinas Arpus</v>
          </cell>
          <cell r="K1232" t="str">
            <v>Pemeliharaan Rutin/Berkala Gedung Kantor</v>
          </cell>
          <cell r="L1232">
            <v>6280000</v>
          </cell>
          <cell r="M1232">
            <v>33720000</v>
          </cell>
          <cell r="N1232">
            <v>0</v>
          </cell>
          <cell r="O1232">
            <v>40000000</v>
          </cell>
        </row>
        <row r="1233">
          <cell r="B1233" t="str">
            <v>2.17.02.024</v>
          </cell>
          <cell r="C1233">
            <v>0</v>
          </cell>
          <cell r="D1233">
            <v>1</v>
          </cell>
          <cell r="E1233">
            <v>0</v>
          </cell>
          <cell r="F1233">
            <v>18</v>
          </cell>
          <cell r="G1233" t="str">
            <v>KG</v>
          </cell>
          <cell r="H1233">
            <v>1</v>
          </cell>
          <cell r="I1233">
            <v>1</v>
          </cell>
          <cell r="J1233" t="str">
            <v>19 Dinas Arpus</v>
          </cell>
          <cell r="K1233" t="str">
            <v>Pemeliharaan Rutin/Berkala Kendaraan Dinas/Operasional</v>
          </cell>
          <cell r="L1233">
            <v>0</v>
          </cell>
          <cell r="M1233">
            <v>34000000</v>
          </cell>
          <cell r="N1233">
            <v>0</v>
          </cell>
          <cell r="O1233">
            <v>34000000</v>
          </cell>
        </row>
        <row r="1234">
          <cell r="B1234" t="str">
            <v>2.17.02.030</v>
          </cell>
          <cell r="C1234">
            <v>0</v>
          </cell>
          <cell r="D1234">
            <v>1</v>
          </cell>
          <cell r="E1234">
            <v>0</v>
          </cell>
          <cell r="F1234">
            <v>18</v>
          </cell>
          <cell r="G1234" t="str">
            <v>KG</v>
          </cell>
          <cell r="H1234">
            <v>1</v>
          </cell>
          <cell r="I1234">
            <v>1</v>
          </cell>
          <cell r="J1234" t="str">
            <v>19 Dinas Arpus</v>
          </cell>
          <cell r="K1234" t="str">
            <v>Pemeliharaan Rutin/Berkala Komputer</v>
          </cell>
          <cell r="L1234">
            <v>0</v>
          </cell>
          <cell r="M1234">
            <v>15000000</v>
          </cell>
          <cell r="N1234">
            <v>0</v>
          </cell>
          <cell r="O1234">
            <v>15000000</v>
          </cell>
        </row>
        <row r="1235">
          <cell r="B1235" t="str">
            <v>2.17.02.034</v>
          </cell>
          <cell r="C1235">
            <v>0</v>
          </cell>
          <cell r="D1235">
            <v>1</v>
          </cell>
          <cell r="E1235">
            <v>0</v>
          </cell>
          <cell r="F1235">
            <v>18</v>
          </cell>
          <cell r="G1235" t="str">
            <v>KG</v>
          </cell>
          <cell r="H1235">
            <v>1</v>
          </cell>
          <cell r="I1235">
            <v>1</v>
          </cell>
          <cell r="J1235" t="str">
            <v>19 Dinas Arpus</v>
          </cell>
          <cell r="K1235" t="str">
            <v>Pemeliharaan Rutin / Berkala perlengkapan dan peralatan kantor dan rumah tangga</v>
          </cell>
          <cell r="L1235">
            <v>0</v>
          </cell>
          <cell r="M1235">
            <v>5000000</v>
          </cell>
          <cell r="N1235">
            <v>0</v>
          </cell>
          <cell r="O1235">
            <v>5000000</v>
          </cell>
        </row>
        <row r="1236">
          <cell r="B1236" t="str">
            <v>2.17.0300</v>
          </cell>
          <cell r="C1236">
            <v>0</v>
          </cell>
          <cell r="D1236">
            <v>1</v>
          </cell>
          <cell r="E1236">
            <v>0</v>
          </cell>
          <cell r="F1236">
            <v>15</v>
          </cell>
          <cell r="G1236" t="str">
            <v>PR</v>
          </cell>
          <cell r="J1236" t="str">
            <v>19 Dinas Arpus</v>
          </cell>
          <cell r="K1236" t="str">
            <v>Program Peningkatan Disiplin Aparatur</v>
          </cell>
          <cell r="L1236">
            <v>0</v>
          </cell>
          <cell r="M1236">
            <v>20000000</v>
          </cell>
          <cell r="N1236">
            <v>0</v>
          </cell>
          <cell r="O1236">
            <v>20000000</v>
          </cell>
        </row>
        <row r="1237">
          <cell r="B1237" t="str">
            <v>2.17.03.005</v>
          </cell>
          <cell r="C1237">
            <v>0</v>
          </cell>
          <cell r="D1237">
            <v>1</v>
          </cell>
          <cell r="E1237">
            <v>0</v>
          </cell>
          <cell r="F1237">
            <v>18</v>
          </cell>
          <cell r="G1237" t="str">
            <v>KG</v>
          </cell>
          <cell r="H1237">
            <v>1</v>
          </cell>
          <cell r="I1237">
            <v>1</v>
          </cell>
          <cell r="J1237" t="str">
            <v>19 Dinas Arpus</v>
          </cell>
          <cell r="K1237" t="str">
            <v>Pengadaan Pakaian Khusus Hari-Hari Tertentu</v>
          </cell>
          <cell r="L1237">
            <v>0</v>
          </cell>
          <cell r="M1237">
            <v>20000000</v>
          </cell>
          <cell r="N1237">
            <v>0</v>
          </cell>
          <cell r="O1237">
            <v>20000000</v>
          </cell>
        </row>
        <row r="1238">
          <cell r="B1238" t="str">
            <v>2.17.0500</v>
          </cell>
          <cell r="C1238">
            <v>0</v>
          </cell>
          <cell r="D1238">
            <v>1</v>
          </cell>
          <cell r="E1238">
            <v>0</v>
          </cell>
          <cell r="F1238">
            <v>15</v>
          </cell>
          <cell r="G1238" t="str">
            <v>PR</v>
          </cell>
          <cell r="J1238" t="str">
            <v>19 Dinas Arpus</v>
          </cell>
          <cell r="K1238" t="str">
            <v>Program Peningkatan Kapasitas Sumber Daya Aparatur</v>
          </cell>
          <cell r="L1238">
            <v>0</v>
          </cell>
          <cell r="M1238">
            <v>15000000</v>
          </cell>
          <cell r="N1238">
            <v>0</v>
          </cell>
          <cell r="O1238">
            <v>15000000</v>
          </cell>
        </row>
        <row r="1239">
          <cell r="B1239" t="str">
            <v>2.17.05.001</v>
          </cell>
          <cell r="C1239">
            <v>0</v>
          </cell>
          <cell r="D1239">
            <v>1</v>
          </cell>
          <cell r="E1239">
            <v>0</v>
          </cell>
          <cell r="F1239">
            <v>18</v>
          </cell>
          <cell r="G1239" t="str">
            <v>KG</v>
          </cell>
          <cell r="H1239">
            <v>1</v>
          </cell>
          <cell r="I1239">
            <v>1</v>
          </cell>
          <cell r="J1239" t="str">
            <v>19 Dinas Arpus</v>
          </cell>
          <cell r="K1239" t="str">
            <v>Pendidikan dan Pelatihan Formal</v>
          </cell>
          <cell r="L1239">
            <v>0</v>
          </cell>
          <cell r="M1239">
            <v>15000000</v>
          </cell>
          <cell r="N1239">
            <v>0</v>
          </cell>
          <cell r="O1239">
            <v>15000000</v>
          </cell>
        </row>
        <row r="1240">
          <cell r="B1240" t="str">
            <v>2.17.1500</v>
          </cell>
          <cell r="C1240">
            <v>0.16450000000000001</v>
          </cell>
          <cell r="D1240">
            <v>0.61050000000000004</v>
          </cell>
          <cell r="E1240">
            <v>0.22500000000000001</v>
          </cell>
          <cell r="F1240">
            <v>15</v>
          </cell>
          <cell r="G1240" t="str">
            <v>PR</v>
          </cell>
          <cell r="J1240" t="str">
            <v>19 Dinas Arpus</v>
          </cell>
          <cell r="K1240" t="str">
            <v>Program pengembangan budaya baca dan pembinaan perpustakaan</v>
          </cell>
          <cell r="L1240">
            <v>164500000</v>
          </cell>
          <cell r="M1240">
            <v>610500000</v>
          </cell>
          <cell r="N1240">
            <v>225000000</v>
          </cell>
          <cell r="O1240">
            <v>1000000000</v>
          </cell>
        </row>
        <row r="1241">
          <cell r="B1241" t="str">
            <v>2.17.15.002</v>
          </cell>
          <cell r="C1241">
            <v>0.16450000000000001</v>
          </cell>
          <cell r="D1241">
            <v>0.61050000000000004</v>
          </cell>
          <cell r="E1241">
            <v>0.22500000000000001</v>
          </cell>
          <cell r="F1241">
            <v>18</v>
          </cell>
          <cell r="G1241" t="str">
            <v>KG</v>
          </cell>
          <cell r="J1241" t="str">
            <v>19 Dinas Arpus</v>
          </cell>
          <cell r="K1241" t="str">
            <v>Pengembangan minat dan budaya baca</v>
          </cell>
          <cell r="L1241">
            <v>164500000</v>
          </cell>
          <cell r="M1241">
            <v>610500000</v>
          </cell>
          <cell r="N1241">
            <v>225000000</v>
          </cell>
          <cell r="O1241">
            <v>1000000000</v>
          </cell>
        </row>
        <row r="1242">
          <cell r="B1242" t="str">
            <v>2.1800</v>
          </cell>
          <cell r="C1242">
            <v>0.14404068965517242</v>
          </cell>
          <cell r="D1242">
            <v>0.49222413793103448</v>
          </cell>
          <cell r="E1242">
            <v>0.36373517241379311</v>
          </cell>
          <cell r="F1242">
            <v>4</v>
          </cell>
          <cell r="J1242" t="str">
            <v>19 Dinas Arpus</v>
          </cell>
          <cell r="K1242" t="str">
            <v>Kearsipan</v>
          </cell>
          <cell r="L1242">
            <v>208859000</v>
          </cell>
          <cell r="M1242">
            <v>713725000</v>
          </cell>
          <cell r="N1242">
            <v>527416000</v>
          </cell>
          <cell r="O1242">
            <v>1450000000</v>
          </cell>
        </row>
        <row r="1243">
          <cell r="B1243" t="str">
            <v>2.18.00</v>
          </cell>
          <cell r="C1243">
            <v>0.14404068965517242</v>
          </cell>
          <cell r="D1243">
            <v>0.49222413793103448</v>
          </cell>
          <cell r="E1243">
            <v>0.36373517241379311</v>
          </cell>
          <cell r="F1243">
            <v>12</v>
          </cell>
          <cell r="G1243" t="str">
            <v>OPD</v>
          </cell>
          <cell r="J1243" t="str">
            <v>19 Dinas Arpus</v>
          </cell>
          <cell r="K1243" t="str">
            <v>DINAS KEARSIPAN DAN PERPUSTAKAAN</v>
          </cell>
          <cell r="L1243">
            <v>208859000</v>
          </cell>
          <cell r="M1243">
            <v>713725000</v>
          </cell>
          <cell r="N1243">
            <v>527416000</v>
          </cell>
          <cell r="O1243">
            <v>1450000000</v>
          </cell>
        </row>
        <row r="1244">
          <cell r="B1244" t="str">
            <v>2.18.1600</v>
          </cell>
          <cell r="C1244">
            <v>0.15013333333333334</v>
          </cell>
          <cell r="D1244">
            <v>0.36984126984126986</v>
          </cell>
          <cell r="E1244">
            <v>0.4800253968253968</v>
          </cell>
          <cell r="F1244">
            <v>15</v>
          </cell>
          <cell r="G1244" t="str">
            <v>PR</v>
          </cell>
          <cell r="J1244" t="str">
            <v>19 Dinas Arpus</v>
          </cell>
          <cell r="K1244" t="str">
            <v>Program Penyelamatan dan Pelestarian Dokumen/Arsip Daerah</v>
          </cell>
          <cell r="L1244">
            <v>94584000</v>
          </cell>
          <cell r="M1244">
            <v>233000000</v>
          </cell>
          <cell r="N1244">
            <v>302416000</v>
          </cell>
          <cell r="O1244">
            <v>630000000</v>
          </cell>
        </row>
        <row r="1245">
          <cell r="B1245" t="str">
            <v>2.18.16.002</v>
          </cell>
          <cell r="C1245">
            <v>0.13666666666666666</v>
          </cell>
          <cell r="D1245">
            <v>0.38833333333333331</v>
          </cell>
          <cell r="E1245">
            <v>0.47499999999999998</v>
          </cell>
          <cell r="F1245">
            <v>18</v>
          </cell>
          <cell r="G1245" t="str">
            <v>KG</v>
          </cell>
          <cell r="J1245" t="str">
            <v>19 Dinas Arpus</v>
          </cell>
          <cell r="K1245" t="str">
            <v>Pendataan dan Penataan Dokumen/Arsip Daerah</v>
          </cell>
          <cell r="L1245">
            <v>82000000</v>
          </cell>
          <cell r="M1245">
            <v>233000000</v>
          </cell>
          <cell r="N1245">
            <v>285000000</v>
          </cell>
          <cell r="O1245">
            <v>600000000</v>
          </cell>
        </row>
        <row r="1246">
          <cell r="B1246" t="str">
            <v>2.18.16.003</v>
          </cell>
          <cell r="C1246">
            <v>0.41946666666666665</v>
          </cell>
          <cell r="D1246">
            <v>0</v>
          </cell>
          <cell r="E1246">
            <v>0.58053333333333335</v>
          </cell>
          <cell r="F1246">
            <v>18</v>
          </cell>
          <cell r="G1246" t="str">
            <v>KG</v>
          </cell>
          <cell r="J1246" t="str">
            <v>19 Dinas Arpus</v>
          </cell>
          <cell r="K1246" t="str">
            <v>Penduplikasian Dokumen/Arsip Daerah Dalam Bentuk Informatika</v>
          </cell>
          <cell r="L1246">
            <v>12584000</v>
          </cell>
          <cell r="M1246">
            <v>0</v>
          </cell>
          <cell r="N1246">
            <v>17416000</v>
          </cell>
          <cell r="O1246">
            <v>30000000</v>
          </cell>
        </row>
        <row r="1247">
          <cell r="B1247" t="str">
            <v>2.18.1800</v>
          </cell>
          <cell r="C1247">
            <v>0.19428571428571428</v>
          </cell>
          <cell r="D1247">
            <v>0.80571428571428572</v>
          </cell>
          <cell r="E1247">
            <v>0</v>
          </cell>
          <cell r="F1247">
            <v>15</v>
          </cell>
          <cell r="G1247" t="str">
            <v>PR</v>
          </cell>
          <cell r="J1247" t="str">
            <v>19 Dinas Arpus</v>
          </cell>
          <cell r="K1247" t="str">
            <v>Program Peningkatan Kualitas Pelayanan Informasi</v>
          </cell>
          <cell r="L1247">
            <v>6800000</v>
          </cell>
          <cell r="M1247">
            <v>28200000</v>
          </cell>
          <cell r="N1247">
            <v>0</v>
          </cell>
          <cell r="O1247">
            <v>35000000</v>
          </cell>
        </row>
        <row r="1248">
          <cell r="B1248" t="str">
            <v>2.18.18.001</v>
          </cell>
          <cell r="C1248">
            <v>0.25</v>
          </cell>
          <cell r="D1248">
            <v>0.75</v>
          </cell>
          <cell r="E1248">
            <v>0</v>
          </cell>
          <cell r="F1248">
            <v>18</v>
          </cell>
          <cell r="G1248" t="str">
            <v>KG</v>
          </cell>
          <cell r="J1248" t="str">
            <v>19 Dinas Arpus</v>
          </cell>
          <cell r="K1248" t="str">
            <v>Penyusunan dan Penerbitan Naskah Sumber Arsip</v>
          </cell>
          <cell r="L1248">
            <v>5000000</v>
          </cell>
          <cell r="M1248">
            <v>15000000</v>
          </cell>
          <cell r="N1248">
            <v>0</v>
          </cell>
          <cell r="O1248">
            <v>20000000</v>
          </cell>
        </row>
        <row r="1249">
          <cell r="B1249" t="str">
            <v>2.18.18.003</v>
          </cell>
          <cell r="C1249">
            <v>0.12</v>
          </cell>
          <cell r="D1249">
            <v>0.88</v>
          </cell>
          <cell r="E1249">
            <v>0</v>
          </cell>
          <cell r="F1249">
            <v>18</v>
          </cell>
          <cell r="G1249" t="str">
            <v>KG</v>
          </cell>
          <cell r="J1249" t="str">
            <v>19 Dinas Arpus</v>
          </cell>
          <cell r="K1249" t="str">
            <v>Sosialisasi/Penyuluhan Kearsipan Dilingkungan Instansi Pemerintah/Swasta</v>
          </cell>
          <cell r="L1249">
            <v>1800000</v>
          </cell>
          <cell r="M1249">
            <v>13200000</v>
          </cell>
          <cell r="N1249">
            <v>0</v>
          </cell>
          <cell r="O1249">
            <v>15000000</v>
          </cell>
        </row>
        <row r="1250">
          <cell r="B1250" t="str">
            <v>2.18.2200</v>
          </cell>
          <cell r="C1250">
            <v>0.13691082802547772</v>
          </cell>
          <cell r="D1250">
            <v>0.5764649681528663</v>
          </cell>
          <cell r="E1250">
            <v>0.28662420382165604</v>
          </cell>
          <cell r="F1250">
            <v>15</v>
          </cell>
          <cell r="G1250" t="str">
            <v>PR</v>
          </cell>
          <cell r="J1250" t="str">
            <v>19 Dinas Arpus</v>
          </cell>
          <cell r="K1250" t="str">
            <v>Program Pengkajian, Pengembangan Perpustakaan dan Kearsipan</v>
          </cell>
          <cell r="L1250">
            <v>107475000</v>
          </cell>
          <cell r="M1250">
            <v>452525000</v>
          </cell>
          <cell r="N1250">
            <v>225000000</v>
          </cell>
          <cell r="O1250">
            <v>785000000</v>
          </cell>
        </row>
        <row r="1251">
          <cell r="B1251" t="str">
            <v>2.18.22.001</v>
          </cell>
          <cell r="C1251">
            <v>0.13691082802547772</v>
          </cell>
          <cell r="D1251">
            <v>0.5764649681528663</v>
          </cell>
          <cell r="E1251">
            <v>0.28662420382165604</v>
          </cell>
          <cell r="F1251">
            <v>18</v>
          </cell>
          <cell r="G1251" t="str">
            <v>KG</v>
          </cell>
          <cell r="J1251" t="str">
            <v>19 Dinas Arpus</v>
          </cell>
          <cell r="K1251" t="str">
            <v>Pengembangan sumber daya perpustakaan dan kearsipan</v>
          </cell>
          <cell r="L1251">
            <v>107475000</v>
          </cell>
          <cell r="M1251">
            <v>452525000</v>
          </cell>
          <cell r="N1251">
            <v>225000000</v>
          </cell>
          <cell r="O1251">
            <v>785000000</v>
          </cell>
        </row>
        <row r="1252">
          <cell r="B1252" t="str">
            <v>300</v>
          </cell>
          <cell r="C1252">
            <v>0.10593735249325054</v>
          </cell>
          <cell r="D1252">
            <v>0.4585457606374016</v>
          </cell>
          <cell r="E1252">
            <v>0.43551688686934786</v>
          </cell>
          <cell r="F1252">
            <v>1</v>
          </cell>
          <cell r="J1252" t="str">
            <v>19 Dinas Arpus</v>
          </cell>
          <cell r="K1252" t="str">
            <v>Urusan Pilihan</v>
          </cell>
          <cell r="L1252">
            <v>7341580000</v>
          </cell>
          <cell r="M1252">
            <v>31777747000</v>
          </cell>
          <cell r="N1252">
            <v>30181819642</v>
          </cell>
          <cell r="O1252">
            <v>69301146642</v>
          </cell>
        </row>
        <row r="1253">
          <cell r="B1253" t="str">
            <v>3.0100</v>
          </cell>
          <cell r="C1253">
            <v>0.20578412555234804</v>
          </cell>
          <cell r="D1253">
            <v>0.22142529668048902</v>
          </cell>
          <cell r="E1253">
            <v>0.57279057776716291</v>
          </cell>
          <cell r="F1253">
            <v>4</v>
          </cell>
          <cell r="J1253" t="str">
            <v>19 Dinas Arpus</v>
          </cell>
          <cell r="K1253" t="str">
            <v>Kelautan dan Perikanan</v>
          </cell>
          <cell r="L1253">
            <v>4339036000</v>
          </cell>
          <cell r="M1253">
            <v>4668836000</v>
          </cell>
          <cell r="N1253">
            <v>12077505642</v>
          </cell>
          <cell r="O1253">
            <v>21085377642</v>
          </cell>
        </row>
        <row r="1254">
          <cell r="B1254" t="str">
            <v>3.01.00</v>
          </cell>
          <cell r="C1254">
            <v>0.20578412555234804</v>
          </cell>
          <cell r="D1254">
            <v>0.22142529668048902</v>
          </cell>
          <cell r="E1254">
            <v>0.57279057776716291</v>
          </cell>
          <cell r="F1254">
            <v>12</v>
          </cell>
          <cell r="G1254" t="str">
            <v>OPD</v>
          </cell>
          <cell r="J1254" t="str">
            <v>20 Dinlutkan</v>
          </cell>
          <cell r="K1254" t="str">
            <v>DINAS KELAUTAN DAN PERIKANAN</v>
          </cell>
          <cell r="L1254">
            <v>4339036000</v>
          </cell>
          <cell r="M1254">
            <v>4668836000</v>
          </cell>
          <cell r="N1254">
            <v>12077505642</v>
          </cell>
          <cell r="O1254">
            <v>21085377642</v>
          </cell>
        </row>
        <row r="1255">
          <cell r="B1255" t="str">
            <v>3.01.0100</v>
          </cell>
          <cell r="C1255">
            <v>0.60606704824202784</v>
          </cell>
          <cell r="D1255">
            <v>0.39066230580539657</v>
          </cell>
          <cell r="E1255">
            <v>3.2706459525756338E-3</v>
          </cell>
          <cell r="F1255">
            <v>15</v>
          </cell>
          <cell r="G1255" t="str">
            <v>PR</v>
          </cell>
          <cell r="J1255" t="str">
            <v>20 Dinlutkan</v>
          </cell>
          <cell r="K1255" t="str">
            <v>Program Pelayanan Administrasi Perkantoran</v>
          </cell>
          <cell r="L1255">
            <v>370610000</v>
          </cell>
          <cell r="M1255">
            <v>238890000</v>
          </cell>
          <cell r="N1255">
            <v>2000000</v>
          </cell>
          <cell r="O1255">
            <v>611500000</v>
          </cell>
        </row>
        <row r="1256">
          <cell r="B1256" t="str">
            <v>3.01.01.001</v>
          </cell>
          <cell r="C1256">
            <v>0</v>
          </cell>
          <cell r="D1256">
            <v>1</v>
          </cell>
          <cell r="E1256">
            <v>0</v>
          </cell>
          <cell r="F1256">
            <v>18</v>
          </cell>
          <cell r="G1256" t="str">
            <v>KG</v>
          </cell>
          <cell r="H1256">
            <v>1</v>
          </cell>
          <cell r="I1256">
            <v>1</v>
          </cell>
          <cell r="J1256" t="str">
            <v>20 Dinlutkan</v>
          </cell>
          <cell r="K1256" t="str">
            <v>Penyediaan Jasa Surat Menyurat</v>
          </cell>
          <cell r="L1256">
            <v>0</v>
          </cell>
          <cell r="M1256">
            <v>2500000</v>
          </cell>
          <cell r="N1256">
            <v>0</v>
          </cell>
          <cell r="O1256">
            <v>2500000</v>
          </cell>
        </row>
        <row r="1257">
          <cell r="B1257" t="str">
            <v>3.01.01.002</v>
          </cell>
          <cell r="C1257">
            <v>0</v>
          </cell>
          <cell r="D1257">
            <v>1</v>
          </cell>
          <cell r="E1257">
            <v>0</v>
          </cell>
          <cell r="F1257">
            <v>18</v>
          </cell>
          <cell r="G1257" t="str">
            <v>KG</v>
          </cell>
          <cell r="H1257">
            <v>1</v>
          </cell>
          <cell r="I1257">
            <v>1</v>
          </cell>
          <cell r="J1257" t="str">
            <v>20 Dinlutkan</v>
          </cell>
          <cell r="K1257" t="str">
            <v>Penyediaan Jasa Komunikasi, Sumber Daya Air dan Listrik</v>
          </cell>
          <cell r="L1257">
            <v>0</v>
          </cell>
          <cell r="M1257">
            <v>70000000</v>
          </cell>
          <cell r="N1257">
            <v>0</v>
          </cell>
          <cell r="O1257">
            <v>70000000</v>
          </cell>
        </row>
        <row r="1258">
          <cell r="B1258" t="str">
            <v>3.01.01.007</v>
          </cell>
          <cell r="C1258">
            <v>0.9993288590604027</v>
          </cell>
          <cell r="D1258">
            <v>6.711409395973154E-4</v>
          </cell>
          <cell r="E1258">
            <v>0</v>
          </cell>
          <cell r="F1258">
            <v>18</v>
          </cell>
          <cell r="G1258" t="str">
            <v>KG</v>
          </cell>
          <cell r="H1258">
            <v>1</v>
          </cell>
          <cell r="I1258">
            <v>1</v>
          </cell>
          <cell r="J1258" t="str">
            <v>20 Dinlutkan</v>
          </cell>
          <cell r="K1258" t="str">
            <v>Penyediaan Jasa Administrasi Keuangan</v>
          </cell>
          <cell r="L1258">
            <v>297800000</v>
          </cell>
          <cell r="M1258">
            <v>200000</v>
          </cell>
          <cell r="N1258">
            <v>0</v>
          </cell>
          <cell r="O1258">
            <v>298000000</v>
          </cell>
        </row>
        <row r="1259">
          <cell r="B1259" t="str">
            <v>3.01.01.008</v>
          </cell>
          <cell r="C1259">
            <v>0.99545454545454548</v>
          </cell>
          <cell r="D1259">
            <v>4.5454545454545452E-3</v>
          </cell>
          <cell r="E1259">
            <v>0</v>
          </cell>
          <cell r="F1259">
            <v>18</v>
          </cell>
          <cell r="G1259" t="str">
            <v>KG</v>
          </cell>
          <cell r="H1259">
            <v>1</v>
          </cell>
          <cell r="I1259">
            <v>1</v>
          </cell>
          <cell r="J1259" t="str">
            <v>20 Dinlutkan</v>
          </cell>
          <cell r="K1259" t="str">
            <v>Penyediaan Jasa Kebersihan Kantor</v>
          </cell>
          <cell r="L1259">
            <v>54750000</v>
          </cell>
          <cell r="M1259">
            <v>250000</v>
          </cell>
          <cell r="N1259">
            <v>0</v>
          </cell>
          <cell r="O1259">
            <v>55000000</v>
          </cell>
        </row>
        <row r="1260">
          <cell r="B1260" t="str">
            <v>3.01.01.009</v>
          </cell>
          <cell r="C1260">
            <v>0</v>
          </cell>
          <cell r="D1260">
            <v>1</v>
          </cell>
          <cell r="E1260">
            <v>0</v>
          </cell>
          <cell r="F1260">
            <v>18</v>
          </cell>
          <cell r="G1260" t="str">
            <v>KG</v>
          </cell>
          <cell r="H1260">
            <v>1</v>
          </cell>
          <cell r="I1260">
            <v>1</v>
          </cell>
          <cell r="J1260" t="str">
            <v>20 Dinlutkan</v>
          </cell>
          <cell r="K1260" t="str">
            <v>Penyediaan Jasa Perbaikan Peralatan Kerja</v>
          </cell>
          <cell r="L1260">
            <v>0</v>
          </cell>
          <cell r="M1260">
            <v>5000000</v>
          </cell>
          <cell r="N1260">
            <v>0</v>
          </cell>
          <cell r="O1260">
            <v>5000000</v>
          </cell>
        </row>
        <row r="1261">
          <cell r="B1261" t="str">
            <v>3.01.01.010</v>
          </cell>
          <cell r="C1261">
            <v>0</v>
          </cell>
          <cell r="D1261">
            <v>1</v>
          </cell>
          <cell r="E1261">
            <v>0</v>
          </cell>
          <cell r="F1261">
            <v>18</v>
          </cell>
          <cell r="G1261" t="str">
            <v>KG</v>
          </cell>
          <cell r="H1261">
            <v>1</v>
          </cell>
          <cell r="I1261">
            <v>1</v>
          </cell>
          <cell r="J1261" t="str">
            <v>20 Dinlutkan</v>
          </cell>
          <cell r="K1261" t="str">
            <v>Penyediaan Alat Tulis Kantor</v>
          </cell>
          <cell r="L1261">
            <v>0</v>
          </cell>
          <cell r="M1261">
            <v>8000000</v>
          </cell>
          <cell r="N1261">
            <v>0</v>
          </cell>
          <cell r="O1261">
            <v>8000000</v>
          </cell>
        </row>
        <row r="1262">
          <cell r="B1262" t="str">
            <v>3.01.01.011</v>
          </cell>
          <cell r="C1262">
            <v>0</v>
          </cell>
          <cell r="D1262">
            <v>1</v>
          </cell>
          <cell r="E1262">
            <v>0</v>
          </cell>
          <cell r="F1262">
            <v>18</v>
          </cell>
          <cell r="G1262" t="str">
            <v>KG</v>
          </cell>
          <cell r="H1262">
            <v>1</v>
          </cell>
          <cell r="I1262">
            <v>1</v>
          </cell>
          <cell r="J1262" t="str">
            <v>20 Dinlutkan</v>
          </cell>
          <cell r="K1262" t="str">
            <v>Penyediaan Barang Cetakan dan Penggandaan</v>
          </cell>
          <cell r="L1262">
            <v>0</v>
          </cell>
          <cell r="M1262">
            <v>5000000</v>
          </cell>
          <cell r="N1262">
            <v>0</v>
          </cell>
          <cell r="O1262">
            <v>5000000</v>
          </cell>
        </row>
        <row r="1263">
          <cell r="B1263" t="str">
            <v>3.01.01.012</v>
          </cell>
          <cell r="C1263">
            <v>0</v>
          </cell>
          <cell r="D1263">
            <v>1</v>
          </cell>
          <cell r="E1263">
            <v>0</v>
          </cell>
          <cell r="F1263">
            <v>18</v>
          </cell>
          <cell r="G1263" t="str">
            <v>KG</v>
          </cell>
          <cell r="H1263">
            <v>1</v>
          </cell>
          <cell r="I1263">
            <v>1</v>
          </cell>
          <cell r="J1263" t="str">
            <v>20 Dinlutkan</v>
          </cell>
          <cell r="K1263" t="str">
            <v>Penyediaan Komponen Instalasi Listrik/Penerangan Bangunan Kantor</v>
          </cell>
          <cell r="L1263">
            <v>0</v>
          </cell>
          <cell r="M1263">
            <v>3000000</v>
          </cell>
          <cell r="N1263">
            <v>0</v>
          </cell>
          <cell r="O1263">
            <v>3000000</v>
          </cell>
        </row>
        <row r="1264">
          <cell r="B1264" t="str">
            <v>3.01.01.013</v>
          </cell>
          <cell r="C1264">
            <v>0</v>
          </cell>
          <cell r="D1264">
            <v>1</v>
          </cell>
          <cell r="E1264">
            <v>0</v>
          </cell>
          <cell r="F1264">
            <v>18</v>
          </cell>
          <cell r="G1264" t="str">
            <v>KG</v>
          </cell>
          <cell r="H1264">
            <v>1</v>
          </cell>
          <cell r="I1264">
            <v>1</v>
          </cell>
          <cell r="J1264" t="str">
            <v>20 Dinlutkan</v>
          </cell>
          <cell r="K1264" t="str">
            <v>Penyediaan Peralatan dan Perlengkapan Kantor</v>
          </cell>
          <cell r="L1264">
            <v>0</v>
          </cell>
          <cell r="M1264">
            <v>4000000</v>
          </cell>
          <cell r="N1264">
            <v>0</v>
          </cell>
          <cell r="O1264">
            <v>4000000</v>
          </cell>
        </row>
        <row r="1265">
          <cell r="B1265" t="str">
            <v>3.01.01.014</v>
          </cell>
          <cell r="C1265">
            <v>0</v>
          </cell>
          <cell r="D1265">
            <v>0.73333333333333328</v>
          </cell>
          <cell r="E1265">
            <v>0.26666666666666666</v>
          </cell>
          <cell r="F1265">
            <v>18</v>
          </cell>
          <cell r="G1265" t="str">
            <v>KG</v>
          </cell>
          <cell r="H1265">
            <v>1</v>
          </cell>
          <cell r="I1265">
            <v>1</v>
          </cell>
          <cell r="J1265" t="str">
            <v>20 Dinlutkan</v>
          </cell>
          <cell r="K1265" t="str">
            <v>Penyediaan Peralatan Rumah Tangga</v>
          </cell>
          <cell r="L1265">
            <v>0</v>
          </cell>
          <cell r="M1265">
            <v>5500000</v>
          </cell>
          <cell r="N1265">
            <v>2000000</v>
          </cell>
          <cell r="O1265">
            <v>7500000</v>
          </cell>
        </row>
        <row r="1266">
          <cell r="B1266" t="str">
            <v>3.01.01.015</v>
          </cell>
          <cell r="C1266">
            <v>0</v>
          </cell>
          <cell r="D1266">
            <v>1</v>
          </cell>
          <cell r="E1266">
            <v>0</v>
          </cell>
          <cell r="F1266">
            <v>18</v>
          </cell>
          <cell r="G1266" t="str">
            <v>KG</v>
          </cell>
          <cell r="H1266">
            <v>1</v>
          </cell>
          <cell r="I1266">
            <v>1</v>
          </cell>
          <cell r="J1266" t="str">
            <v>20 Dinlutkan</v>
          </cell>
          <cell r="K1266" t="str">
            <v>Penyediaan Bahan Bacaan dan Peraturan Perundang-Undangan</v>
          </cell>
          <cell r="L1266">
            <v>0</v>
          </cell>
          <cell r="M1266">
            <v>5000000</v>
          </cell>
          <cell r="N1266">
            <v>0</v>
          </cell>
          <cell r="O1266">
            <v>5000000</v>
          </cell>
        </row>
        <row r="1267">
          <cell r="B1267" t="str">
            <v>3.01.01.017</v>
          </cell>
          <cell r="C1267">
            <v>0</v>
          </cell>
          <cell r="D1267">
            <v>1</v>
          </cell>
          <cell r="E1267">
            <v>0</v>
          </cell>
          <cell r="F1267">
            <v>18</v>
          </cell>
          <cell r="G1267" t="str">
            <v>KG</v>
          </cell>
          <cell r="H1267">
            <v>1</v>
          </cell>
          <cell r="I1267">
            <v>1</v>
          </cell>
          <cell r="J1267" t="str">
            <v>20 Dinlutkan</v>
          </cell>
          <cell r="K1267" t="str">
            <v>Penyediaan Makanan dan Minuman</v>
          </cell>
          <cell r="L1267">
            <v>0</v>
          </cell>
          <cell r="M1267">
            <v>20000000</v>
          </cell>
          <cell r="N1267">
            <v>0</v>
          </cell>
          <cell r="O1267">
            <v>20000000</v>
          </cell>
        </row>
        <row r="1268">
          <cell r="B1268" t="str">
            <v>3.01.01.018</v>
          </cell>
          <cell r="C1268">
            <v>0</v>
          </cell>
          <cell r="D1268">
            <v>1</v>
          </cell>
          <cell r="E1268">
            <v>0</v>
          </cell>
          <cell r="F1268">
            <v>18</v>
          </cell>
          <cell r="G1268" t="str">
            <v>KG</v>
          </cell>
          <cell r="H1268">
            <v>1</v>
          </cell>
          <cell r="I1268">
            <v>1</v>
          </cell>
          <cell r="J1268" t="str">
            <v>20 Dinlutkan</v>
          </cell>
          <cell r="K1268" t="str">
            <v>Rapat-Rapat Koordinasi dan Konsultasi Ke Luar Daerah</v>
          </cell>
          <cell r="L1268">
            <v>0</v>
          </cell>
          <cell r="M1268">
            <v>100000000</v>
          </cell>
          <cell r="N1268">
            <v>0</v>
          </cell>
          <cell r="O1268">
            <v>100000000</v>
          </cell>
        </row>
        <row r="1269">
          <cell r="B1269" t="str">
            <v>3.01.01.019</v>
          </cell>
          <cell r="C1269">
            <v>0.97621621621621624</v>
          </cell>
          <cell r="D1269">
            <v>2.3783783783783784E-2</v>
          </cell>
          <cell r="E1269">
            <v>0</v>
          </cell>
          <cell r="F1269">
            <v>18</v>
          </cell>
          <cell r="G1269" t="str">
            <v>KG</v>
          </cell>
          <cell r="H1269">
            <v>1</v>
          </cell>
          <cell r="I1269">
            <v>1</v>
          </cell>
          <cell r="J1269" t="str">
            <v>20 Dinlutkan</v>
          </cell>
          <cell r="K1269" t="str">
            <v>Penyediaan Jasa Administrasi Kantor/Kebersihan</v>
          </cell>
          <cell r="L1269">
            <v>18060000</v>
          </cell>
          <cell r="M1269">
            <v>440000</v>
          </cell>
          <cell r="N1269">
            <v>0</v>
          </cell>
          <cell r="O1269">
            <v>18500000</v>
          </cell>
        </row>
        <row r="1270">
          <cell r="B1270" t="str">
            <v>3.01.01.020</v>
          </cell>
          <cell r="C1270">
            <v>0</v>
          </cell>
          <cell r="D1270">
            <v>1</v>
          </cell>
          <cell r="E1270">
            <v>0</v>
          </cell>
          <cell r="F1270">
            <v>18</v>
          </cell>
          <cell r="G1270" t="str">
            <v>KG</v>
          </cell>
          <cell r="H1270">
            <v>1</v>
          </cell>
          <cell r="I1270">
            <v>1</v>
          </cell>
          <cell r="J1270" t="str">
            <v>20 Dinlutkan</v>
          </cell>
          <cell r="K1270" t="str">
            <v>Rapat-rapat koordinasi dan konsultasi dalam daerah</v>
          </cell>
          <cell r="L1270">
            <v>0</v>
          </cell>
          <cell r="M1270">
            <v>10000000</v>
          </cell>
          <cell r="N1270">
            <v>0</v>
          </cell>
          <cell r="O1270">
            <v>10000000</v>
          </cell>
        </row>
        <row r="1271">
          <cell r="B1271" t="str">
            <v>3.01.0200</v>
          </cell>
          <cell r="C1271">
            <v>7.2613065326633169E-2</v>
          </cell>
          <cell r="D1271">
            <v>0.36959798994974874</v>
          </cell>
          <cell r="E1271">
            <v>0.55778894472361806</v>
          </cell>
          <cell r="F1271">
            <v>15</v>
          </cell>
          <cell r="G1271" t="str">
            <v>PR</v>
          </cell>
          <cell r="J1271" t="str">
            <v>20 Dinlutkan</v>
          </cell>
          <cell r="K1271" t="str">
            <v>Program Peningkatan Sarana dan Prasarana Aparatur</v>
          </cell>
          <cell r="L1271">
            <v>14450000</v>
          </cell>
          <cell r="M1271">
            <v>73550000</v>
          </cell>
          <cell r="N1271">
            <v>111000000</v>
          </cell>
          <cell r="O1271">
            <v>199000000</v>
          </cell>
        </row>
        <row r="1272">
          <cell r="B1272" t="str">
            <v>3.01.02.005</v>
          </cell>
          <cell r="C1272">
            <v>0</v>
          </cell>
          <cell r="D1272">
            <v>0</v>
          </cell>
          <cell r="E1272">
            <v>1</v>
          </cell>
          <cell r="F1272">
            <v>18</v>
          </cell>
          <cell r="G1272" t="str">
            <v>KG</v>
          </cell>
          <cell r="H1272">
            <v>1</v>
          </cell>
          <cell r="I1272">
            <v>1</v>
          </cell>
          <cell r="J1272" t="str">
            <v>20 Dinlutkan</v>
          </cell>
          <cell r="K1272" t="str">
            <v>Pengadaan Kendaraan Dinas/Operasional</v>
          </cell>
          <cell r="L1272">
            <v>0</v>
          </cell>
          <cell r="M1272">
            <v>0</v>
          </cell>
          <cell r="N1272">
            <v>46000000</v>
          </cell>
          <cell r="O1272">
            <v>46000000</v>
          </cell>
        </row>
        <row r="1273">
          <cell r="B1273" t="str">
            <v>3.01.02.013</v>
          </cell>
          <cell r="C1273">
            <v>0</v>
          </cell>
          <cell r="D1273">
            <v>0</v>
          </cell>
          <cell r="E1273">
            <v>1</v>
          </cell>
          <cell r="F1273">
            <v>18</v>
          </cell>
          <cell r="G1273" t="str">
            <v>KG</v>
          </cell>
          <cell r="H1273">
            <v>1</v>
          </cell>
          <cell r="I1273">
            <v>1</v>
          </cell>
          <cell r="J1273" t="str">
            <v>20 Dinlutkan</v>
          </cell>
          <cell r="K1273" t="str">
            <v>Pengadaan alat-alat kantor dan rumah tangga</v>
          </cell>
          <cell r="L1273">
            <v>0</v>
          </cell>
          <cell r="M1273">
            <v>0</v>
          </cell>
          <cell r="N1273">
            <v>65000000</v>
          </cell>
          <cell r="O1273">
            <v>65000000</v>
          </cell>
        </row>
        <row r="1274">
          <cell r="B1274" t="str">
            <v>3.01.02.018</v>
          </cell>
          <cell r="C1274">
            <v>0.28899999999999998</v>
          </cell>
          <cell r="D1274">
            <v>0.71099999999999997</v>
          </cell>
          <cell r="E1274">
            <v>0</v>
          </cell>
          <cell r="F1274">
            <v>18</v>
          </cell>
          <cell r="G1274" t="str">
            <v>KG</v>
          </cell>
          <cell r="H1274">
            <v>1</v>
          </cell>
          <cell r="I1274">
            <v>1</v>
          </cell>
          <cell r="J1274" t="str">
            <v>20 Dinlutkan</v>
          </cell>
          <cell r="K1274" t="str">
            <v>Pemeliharaan Rutin/Berkala Gedung Kantor</v>
          </cell>
          <cell r="L1274">
            <v>14450000</v>
          </cell>
          <cell r="M1274">
            <v>35550000</v>
          </cell>
          <cell r="N1274">
            <v>0</v>
          </cell>
          <cell r="O1274">
            <v>50000000</v>
          </cell>
        </row>
        <row r="1275">
          <cell r="B1275" t="str">
            <v>3.01.02.020</v>
          </cell>
          <cell r="C1275">
            <v>0</v>
          </cell>
          <cell r="D1275">
            <v>1</v>
          </cell>
          <cell r="E1275">
            <v>0</v>
          </cell>
          <cell r="F1275">
            <v>18</v>
          </cell>
          <cell r="G1275" t="str">
            <v>KG</v>
          </cell>
          <cell r="H1275">
            <v>1</v>
          </cell>
          <cell r="I1275">
            <v>1</v>
          </cell>
          <cell r="J1275" t="str">
            <v>20 Dinlutkan</v>
          </cell>
          <cell r="K1275" t="str">
            <v>Pemeliharaan Rutin/Berkala Kendaraan Dinas/Operasional</v>
          </cell>
          <cell r="L1275">
            <v>0</v>
          </cell>
          <cell r="M1275">
            <v>28000000</v>
          </cell>
          <cell r="N1275">
            <v>0</v>
          </cell>
          <cell r="O1275">
            <v>28000000</v>
          </cell>
        </row>
        <row r="1276">
          <cell r="B1276" t="str">
            <v>3.01.02.028</v>
          </cell>
          <cell r="C1276">
            <v>0</v>
          </cell>
          <cell r="D1276">
            <v>1</v>
          </cell>
          <cell r="E1276">
            <v>0</v>
          </cell>
          <cell r="F1276">
            <v>18</v>
          </cell>
          <cell r="G1276" t="str">
            <v>KG</v>
          </cell>
          <cell r="H1276">
            <v>1</v>
          </cell>
          <cell r="I1276">
            <v>1</v>
          </cell>
          <cell r="J1276" t="str">
            <v>20 Dinlutkan</v>
          </cell>
          <cell r="K1276" t="str">
            <v>Pemeliharaan rutin/berkala perlengkapan dan peralatan kantor dan rumah tangga</v>
          </cell>
          <cell r="L1276">
            <v>0</v>
          </cell>
          <cell r="M1276">
            <v>10000000</v>
          </cell>
          <cell r="N1276">
            <v>0</v>
          </cell>
          <cell r="O1276">
            <v>10000000</v>
          </cell>
        </row>
        <row r="1277">
          <cell r="B1277" t="str">
            <v>3.01.0300</v>
          </cell>
          <cell r="C1277">
            <v>0</v>
          </cell>
          <cell r="D1277">
            <v>1</v>
          </cell>
          <cell r="E1277">
            <v>0</v>
          </cell>
          <cell r="F1277">
            <v>15</v>
          </cell>
          <cell r="G1277" t="str">
            <v>PR</v>
          </cell>
          <cell r="J1277" t="str">
            <v>20 Dinlutkan</v>
          </cell>
          <cell r="K1277" t="str">
            <v>Program Peningkatan Disiplin Aparatur</v>
          </cell>
          <cell r="L1277">
            <v>0</v>
          </cell>
          <cell r="M1277">
            <v>16500000</v>
          </cell>
          <cell r="N1277">
            <v>0</v>
          </cell>
          <cell r="O1277">
            <v>16500000</v>
          </cell>
        </row>
        <row r="1278">
          <cell r="B1278" t="str">
            <v>3.01.03.005</v>
          </cell>
          <cell r="C1278">
            <v>0</v>
          </cell>
          <cell r="D1278">
            <v>1</v>
          </cell>
          <cell r="E1278">
            <v>0</v>
          </cell>
          <cell r="F1278">
            <v>18</v>
          </cell>
          <cell r="G1278" t="str">
            <v>KG</v>
          </cell>
          <cell r="H1278">
            <v>1</v>
          </cell>
          <cell r="I1278">
            <v>1</v>
          </cell>
          <cell r="J1278" t="str">
            <v>20 Dinlutkan</v>
          </cell>
          <cell r="K1278" t="str">
            <v>Pengadaan Pakaian Khusus Hari-Hari Tertentu</v>
          </cell>
          <cell r="L1278">
            <v>0</v>
          </cell>
          <cell r="M1278">
            <v>16500000</v>
          </cell>
          <cell r="N1278">
            <v>0</v>
          </cell>
          <cell r="O1278">
            <v>16500000</v>
          </cell>
        </row>
        <row r="1279">
          <cell r="B1279" t="str">
            <v>3.01.0600</v>
          </cell>
          <cell r="C1279">
            <v>0.54865979381443297</v>
          </cell>
          <cell r="D1279">
            <v>0.38</v>
          </cell>
          <cell r="E1279">
            <v>7.1340206185567009E-2</v>
          </cell>
          <cell r="F1279">
            <v>15</v>
          </cell>
          <cell r="G1279" t="str">
            <v>PR</v>
          </cell>
          <cell r="J1279" t="str">
            <v>20 Dinlutkan</v>
          </cell>
          <cell r="K1279" t="str">
            <v>Program Peningkatan Pengembangan Sistem Pelaporan Capaian Kinerja dan Keuangan</v>
          </cell>
          <cell r="L1279">
            <v>133050000</v>
          </cell>
          <cell r="M1279">
            <v>92150000</v>
          </cell>
          <cell r="N1279">
            <v>17300000</v>
          </cell>
          <cell r="O1279">
            <v>242500000</v>
          </cell>
        </row>
        <row r="1280">
          <cell r="B1280" t="str">
            <v>3.01.06.004</v>
          </cell>
          <cell r="C1280">
            <v>0.41599999999999998</v>
          </cell>
          <cell r="D1280">
            <v>0.23200000000000001</v>
          </cell>
          <cell r="E1280">
            <v>0.35199999999999998</v>
          </cell>
          <cell r="F1280">
            <v>18</v>
          </cell>
          <cell r="G1280" t="str">
            <v>KG</v>
          </cell>
          <cell r="H1280">
            <v>1</v>
          </cell>
          <cell r="I1280">
            <v>1</v>
          </cell>
          <cell r="J1280" t="str">
            <v>20 Dinlutkan</v>
          </cell>
          <cell r="K1280" t="str">
            <v>Penyusunan Pelaporan Keuangan Akhir Tahun</v>
          </cell>
          <cell r="L1280">
            <v>10400000</v>
          </cell>
          <cell r="M1280">
            <v>5800000</v>
          </cell>
          <cell r="N1280">
            <v>8800000</v>
          </cell>
          <cell r="O1280">
            <v>25000000</v>
          </cell>
        </row>
        <row r="1281">
          <cell r="B1281" t="str">
            <v>3.01.06.006</v>
          </cell>
          <cell r="C1281">
            <v>0.34599999999999997</v>
          </cell>
          <cell r="D1281">
            <v>0.314</v>
          </cell>
          <cell r="E1281">
            <v>0.34</v>
          </cell>
          <cell r="F1281">
            <v>18</v>
          </cell>
          <cell r="G1281" t="str">
            <v>KG</v>
          </cell>
          <cell r="H1281">
            <v>1</v>
          </cell>
          <cell r="I1281">
            <v>1</v>
          </cell>
          <cell r="J1281" t="str">
            <v>20 Dinlutkan</v>
          </cell>
          <cell r="K1281" t="str">
            <v>Penyelenggaraan forum SKPD</v>
          </cell>
          <cell r="L1281">
            <v>8650000</v>
          </cell>
          <cell r="M1281">
            <v>7850000</v>
          </cell>
          <cell r="N1281">
            <v>8500000</v>
          </cell>
          <cell r="O1281">
            <v>25000000</v>
          </cell>
        </row>
        <row r="1282">
          <cell r="B1282" t="str">
            <v>3.01.06.007</v>
          </cell>
          <cell r="C1282">
            <v>0.68834355828220861</v>
          </cell>
          <cell r="D1282">
            <v>0.31165644171779139</v>
          </cell>
          <cell r="E1282">
            <v>0</v>
          </cell>
          <cell r="F1282">
            <v>18</v>
          </cell>
          <cell r="G1282" t="str">
            <v>KG</v>
          </cell>
          <cell r="H1282">
            <v>1</v>
          </cell>
          <cell r="I1282">
            <v>1</v>
          </cell>
          <cell r="J1282" t="str">
            <v>20 Dinlutkan</v>
          </cell>
          <cell r="K1282" t="str">
            <v>Monitoring, Evaluasi dan Pelaporan</v>
          </cell>
          <cell r="L1282">
            <v>56100000</v>
          </cell>
          <cell r="M1282">
            <v>25400000</v>
          </cell>
          <cell r="N1282">
            <v>0</v>
          </cell>
          <cell r="O1282">
            <v>81500000</v>
          </cell>
        </row>
        <row r="1283">
          <cell r="B1283" t="str">
            <v>3.01.06.008</v>
          </cell>
          <cell r="C1283">
            <v>0.41428571428571431</v>
          </cell>
          <cell r="D1283">
            <v>0.58571428571428574</v>
          </cell>
          <cell r="E1283">
            <v>0</v>
          </cell>
          <cell r="F1283">
            <v>18</v>
          </cell>
          <cell r="G1283" t="str">
            <v>KG</v>
          </cell>
          <cell r="H1283">
            <v>1</v>
          </cell>
          <cell r="I1283">
            <v>1</v>
          </cell>
          <cell r="J1283" t="str">
            <v>20 Dinlutkan</v>
          </cell>
          <cell r="K1283" t="str">
            <v>Penyusunan Renstra, Renja</v>
          </cell>
          <cell r="L1283">
            <v>29000000</v>
          </cell>
          <cell r="M1283">
            <v>41000000</v>
          </cell>
          <cell r="N1283">
            <v>0</v>
          </cell>
          <cell r="O1283">
            <v>70000000</v>
          </cell>
        </row>
        <row r="1284">
          <cell r="B1284" t="str">
            <v>3.01.06.009</v>
          </cell>
          <cell r="C1284">
            <v>0.80666666666666664</v>
          </cell>
          <cell r="D1284">
            <v>0.19333333333333333</v>
          </cell>
          <cell r="E1284">
            <v>0</v>
          </cell>
          <cell r="F1284">
            <v>18</v>
          </cell>
          <cell r="G1284" t="str">
            <v>KG</v>
          </cell>
          <cell r="H1284">
            <v>1</v>
          </cell>
          <cell r="I1284">
            <v>1</v>
          </cell>
          <cell r="J1284" t="str">
            <v>20 Dinlutkan</v>
          </cell>
          <cell r="K1284" t="str">
            <v>Penyusunan Dokumen Anggaran</v>
          </cell>
          <cell r="L1284">
            <v>24200000</v>
          </cell>
          <cell r="M1284">
            <v>5800000</v>
          </cell>
          <cell r="N1284">
            <v>0</v>
          </cell>
          <cell r="O1284">
            <v>30000000</v>
          </cell>
        </row>
        <row r="1285">
          <cell r="B1285" t="str">
            <v>3.01.06.010</v>
          </cell>
          <cell r="C1285">
            <v>0.42727272727272725</v>
          </cell>
          <cell r="D1285">
            <v>0.57272727272727275</v>
          </cell>
          <cell r="E1285">
            <v>0</v>
          </cell>
          <cell r="F1285">
            <v>18</v>
          </cell>
          <cell r="G1285" t="str">
            <v>KG</v>
          </cell>
          <cell r="H1285">
            <v>1</v>
          </cell>
          <cell r="I1285">
            <v>1</v>
          </cell>
          <cell r="J1285" t="str">
            <v>20 Dinlutkan</v>
          </cell>
          <cell r="K1285" t="str">
            <v>Penyusunan Laporan Akuntabilitas Kinerja Instansi Pemerintah (LAKIP)</v>
          </cell>
          <cell r="L1285">
            <v>4700000</v>
          </cell>
          <cell r="M1285">
            <v>6300000</v>
          </cell>
          <cell r="N1285">
            <v>0</v>
          </cell>
          <cell r="O1285">
            <v>11000000</v>
          </cell>
        </row>
        <row r="1286">
          <cell r="B1286" t="str">
            <v>3.01.1700</v>
          </cell>
          <cell r="C1286">
            <v>0.20480000000000001</v>
          </cell>
          <cell r="D1286">
            <v>0.59040000000000004</v>
          </cell>
          <cell r="E1286">
            <v>0.20480000000000001</v>
          </cell>
          <cell r="F1286">
            <v>15</v>
          </cell>
          <cell r="G1286" t="str">
            <v>PR</v>
          </cell>
          <cell r="J1286" t="str">
            <v>20 Dinlutkan</v>
          </cell>
          <cell r="K1286" t="str">
            <v>Program Peningkatan Kesadaran dan Penegakan Hukum Dalam Pendayagunaan Sumberdaya Laut</v>
          </cell>
          <cell r="L1286">
            <v>25600000</v>
          </cell>
          <cell r="M1286">
            <v>73800000</v>
          </cell>
          <cell r="N1286">
            <v>25600000</v>
          </cell>
          <cell r="O1286">
            <v>125000000</v>
          </cell>
        </row>
        <row r="1287">
          <cell r="B1287" t="str">
            <v>3.01.17.003</v>
          </cell>
          <cell r="C1287">
            <v>0.33200000000000002</v>
          </cell>
          <cell r="D1287">
            <v>0.66800000000000004</v>
          </cell>
          <cell r="E1287">
            <v>0</v>
          </cell>
          <cell r="F1287">
            <v>18</v>
          </cell>
          <cell r="G1287" t="str">
            <v>KG</v>
          </cell>
          <cell r="J1287" t="str">
            <v>20 Dinlutkan</v>
          </cell>
          <cell r="K1287" t="str">
            <v>Sosialisasi dan penerapan sistem perijinan perikanan dan kelautan</v>
          </cell>
          <cell r="L1287">
            <v>16600000</v>
          </cell>
          <cell r="M1287">
            <v>33400000</v>
          </cell>
          <cell r="N1287">
            <v>0</v>
          </cell>
          <cell r="O1287">
            <v>50000000</v>
          </cell>
        </row>
        <row r="1288">
          <cell r="B1288" t="str">
            <v>3.01.17.004</v>
          </cell>
          <cell r="C1288">
            <v>0.12</v>
          </cell>
          <cell r="D1288">
            <v>0.53866666666666663</v>
          </cell>
          <cell r="E1288">
            <v>0.34133333333333332</v>
          </cell>
          <cell r="F1288">
            <v>18</v>
          </cell>
          <cell r="G1288" t="str">
            <v>KG</v>
          </cell>
          <cell r="J1288" t="str">
            <v>20 Dinlutkan</v>
          </cell>
          <cell r="K1288" t="str">
            <v>Penanganan konflik nelayan dan penertiban alat tangkap</v>
          </cell>
          <cell r="L1288">
            <v>9000000</v>
          </cell>
          <cell r="M1288">
            <v>40400000</v>
          </cell>
          <cell r="N1288">
            <v>25600000</v>
          </cell>
          <cell r="O1288">
            <v>75000000</v>
          </cell>
        </row>
        <row r="1289">
          <cell r="B1289" t="str">
            <v>3.01.1900</v>
          </cell>
          <cell r="C1289">
            <v>0.153</v>
          </cell>
          <cell r="D1289">
            <v>0.84699999999999998</v>
          </cell>
          <cell r="E1289">
            <v>0</v>
          </cell>
          <cell r="F1289">
            <v>15</v>
          </cell>
          <cell r="G1289" t="str">
            <v>PR</v>
          </cell>
          <cell r="J1289" t="str">
            <v>20 Dinlutkan</v>
          </cell>
          <cell r="K1289" t="str">
            <v>Program Peningkatan Kegiatan Budaya Kelautan dan Wawasan Maritim Kepada Masyarakat</v>
          </cell>
          <cell r="L1289">
            <v>22950000</v>
          </cell>
          <cell r="M1289">
            <v>127050000</v>
          </cell>
          <cell r="N1289">
            <v>0</v>
          </cell>
          <cell r="O1289">
            <v>150000000</v>
          </cell>
        </row>
        <row r="1290">
          <cell r="B1290" t="str">
            <v>3.01.19.002</v>
          </cell>
          <cell r="C1290">
            <v>0.15</v>
          </cell>
          <cell r="D1290">
            <v>0.85</v>
          </cell>
          <cell r="E1290">
            <v>0</v>
          </cell>
          <cell r="F1290">
            <v>18</v>
          </cell>
          <cell r="G1290" t="str">
            <v>KG</v>
          </cell>
          <cell r="J1290" t="str">
            <v>20 Dinlutkan</v>
          </cell>
          <cell r="K1290" t="str">
            <v>Promosi Perikanan dan Kelautan</v>
          </cell>
          <cell r="L1290">
            <v>15000000</v>
          </cell>
          <cell r="M1290">
            <v>85000000</v>
          </cell>
          <cell r="N1290">
            <v>0</v>
          </cell>
          <cell r="O1290">
            <v>100000000</v>
          </cell>
        </row>
        <row r="1291">
          <cell r="B1291" t="str">
            <v>3.01.19.003</v>
          </cell>
          <cell r="C1291">
            <v>0.159</v>
          </cell>
          <cell r="D1291">
            <v>0.84099999999999997</v>
          </cell>
          <cell r="E1291">
            <v>0</v>
          </cell>
          <cell r="F1291">
            <v>18</v>
          </cell>
          <cell r="G1291" t="str">
            <v>KG</v>
          </cell>
          <cell r="J1291" t="str">
            <v>20 Dinlutkan</v>
          </cell>
          <cell r="K1291" t="str">
            <v>Sosialisasi Gemar Makan Ikan</v>
          </cell>
          <cell r="L1291">
            <v>7950000</v>
          </cell>
          <cell r="M1291">
            <v>42050000</v>
          </cell>
          <cell r="N1291">
            <v>0</v>
          </cell>
          <cell r="O1291">
            <v>50000000</v>
          </cell>
        </row>
        <row r="1292">
          <cell r="B1292" t="str">
            <v>3.01.2000</v>
          </cell>
          <cell r="C1292">
            <v>0.16211267605633803</v>
          </cell>
          <cell r="D1292">
            <v>0.45935774647887323</v>
          </cell>
          <cell r="E1292">
            <v>0.37852957746478871</v>
          </cell>
          <cell r="F1292">
            <v>15</v>
          </cell>
          <cell r="G1292" t="str">
            <v>PR</v>
          </cell>
          <cell r="J1292" t="str">
            <v>20 Dinlutkan</v>
          </cell>
          <cell r="K1292" t="str">
            <v>Program Pengembangan Budidaya Perikanan</v>
          </cell>
          <cell r="L1292">
            <v>57550000</v>
          </cell>
          <cell r="M1292">
            <v>163072000</v>
          </cell>
          <cell r="N1292">
            <v>134378000</v>
          </cell>
          <cell r="O1292">
            <v>355000000</v>
          </cell>
        </row>
        <row r="1293">
          <cell r="B1293" t="str">
            <v>3.01.20.002</v>
          </cell>
          <cell r="C1293">
            <v>0.252</v>
          </cell>
          <cell r="D1293">
            <v>0.748</v>
          </cell>
          <cell r="E1293">
            <v>0</v>
          </cell>
          <cell r="F1293">
            <v>18</v>
          </cell>
          <cell r="G1293" t="str">
            <v>KG</v>
          </cell>
          <cell r="J1293" t="str">
            <v>20 Dinlutkan</v>
          </cell>
          <cell r="K1293" t="str">
            <v>Pendampingan Pada Kelompok Tani Pembudidaya Ikan</v>
          </cell>
          <cell r="L1293">
            <v>12600000</v>
          </cell>
          <cell r="M1293">
            <v>37400000</v>
          </cell>
          <cell r="N1293">
            <v>0</v>
          </cell>
          <cell r="O1293">
            <v>50000000</v>
          </cell>
        </row>
        <row r="1294">
          <cell r="B1294" t="str">
            <v>3.01.20.003</v>
          </cell>
          <cell r="C1294">
            <v>5.4782608695652171E-2</v>
          </cell>
          <cell r="D1294">
            <v>0.36096521739130433</v>
          </cell>
          <cell r="E1294">
            <v>0.58425217391304352</v>
          </cell>
          <cell r="F1294">
            <v>18</v>
          </cell>
          <cell r="G1294" t="str">
            <v>KG</v>
          </cell>
          <cell r="J1294" t="str">
            <v>20 Dinlutkan</v>
          </cell>
          <cell r="K1294" t="str">
            <v>Pembinaan dan Pengembangan Perikanan</v>
          </cell>
          <cell r="L1294">
            <v>12600000</v>
          </cell>
          <cell r="M1294">
            <v>83022000</v>
          </cell>
          <cell r="N1294">
            <v>134378000</v>
          </cell>
          <cell r="O1294">
            <v>230000000</v>
          </cell>
        </row>
        <row r="1295">
          <cell r="B1295" t="str">
            <v>3.01.20.006</v>
          </cell>
          <cell r="C1295">
            <v>0.43133333333333335</v>
          </cell>
          <cell r="D1295">
            <v>0.56866666666666665</v>
          </cell>
          <cell r="E1295">
            <v>0</v>
          </cell>
          <cell r="F1295">
            <v>18</v>
          </cell>
          <cell r="G1295" t="str">
            <v>KG</v>
          </cell>
          <cell r="J1295" t="str">
            <v>20 Dinlutkan</v>
          </cell>
          <cell r="K1295" t="str">
            <v>Pemeliharaan Rutin/Berkala Balai Benih Ikan</v>
          </cell>
          <cell r="L1295">
            <v>32350000</v>
          </cell>
          <cell r="M1295">
            <v>42650000</v>
          </cell>
          <cell r="N1295">
            <v>0</v>
          </cell>
          <cell r="O1295">
            <v>75000000</v>
          </cell>
        </row>
        <row r="1296">
          <cell r="B1296" t="str">
            <v>3.01.2100</v>
          </cell>
          <cell r="C1296">
            <v>0.22130627078970064</v>
          </cell>
          <cell r="D1296">
            <v>0.1164509055069607</v>
          </cell>
          <cell r="E1296">
            <v>0.66224282370333865</v>
          </cell>
          <cell r="F1296">
            <v>15</v>
          </cell>
          <cell r="G1296" t="str">
            <v>PR</v>
          </cell>
          <cell r="J1296" t="str">
            <v>20 Dinlutkan</v>
          </cell>
          <cell r="K1296" t="str">
            <v>Program Pengembangan Perikanan Tangkap</v>
          </cell>
          <cell r="L1296">
            <v>3592686000</v>
          </cell>
          <cell r="M1296">
            <v>1890464000</v>
          </cell>
          <cell r="N1296">
            <v>10750850000</v>
          </cell>
          <cell r="O1296">
            <v>16234000000</v>
          </cell>
        </row>
        <row r="1297">
          <cell r="B1297" t="str">
            <v>3.01.21.001</v>
          </cell>
          <cell r="C1297">
            <v>4.3999999999999997E-2</v>
          </cell>
          <cell r="D1297">
            <v>0.95599999999999996</v>
          </cell>
          <cell r="E1297">
            <v>0</v>
          </cell>
          <cell r="F1297">
            <v>18</v>
          </cell>
          <cell r="G1297" t="str">
            <v>KG</v>
          </cell>
          <cell r="J1297" t="str">
            <v>20 Dinlutkan</v>
          </cell>
          <cell r="K1297" t="str">
            <v>Pendampingan Pada Kelompok Nelayan Perikanan Tangkap</v>
          </cell>
          <cell r="L1297">
            <v>2200000</v>
          </cell>
          <cell r="M1297">
            <v>47800000</v>
          </cell>
          <cell r="N1297">
            <v>0</v>
          </cell>
          <cell r="O1297">
            <v>50000000</v>
          </cell>
        </row>
        <row r="1298">
          <cell r="B1298" t="str">
            <v>3.01.21.003</v>
          </cell>
          <cell r="C1298">
            <v>0.1</v>
          </cell>
          <cell r="D1298">
            <v>0.9</v>
          </cell>
          <cell r="E1298">
            <v>0</v>
          </cell>
          <cell r="F1298">
            <v>18</v>
          </cell>
          <cell r="G1298" t="str">
            <v>KG</v>
          </cell>
          <cell r="J1298" t="str">
            <v>20 Dinlutkan</v>
          </cell>
          <cell r="K1298" t="str">
            <v>Pemeliharaan Rutin/Berkala Tempat Pelelangan Ikan</v>
          </cell>
          <cell r="L1298">
            <v>30000000</v>
          </cell>
          <cell r="M1298">
            <v>270000000</v>
          </cell>
          <cell r="N1298">
            <v>0</v>
          </cell>
          <cell r="O1298">
            <v>300000000</v>
          </cell>
        </row>
        <row r="1299">
          <cell r="B1299" t="str">
            <v>3.01.21.006</v>
          </cell>
          <cell r="C1299">
            <v>0</v>
          </cell>
          <cell r="D1299">
            <v>1.5924641484675227E-2</v>
          </cell>
          <cell r="E1299">
            <v>0.98407535851532479</v>
          </cell>
          <cell r="F1299">
            <v>18</v>
          </cell>
          <cell r="G1299" t="str">
            <v>KG</v>
          </cell>
          <cell r="J1299" t="str">
            <v>20 Dinlutkan</v>
          </cell>
          <cell r="K1299" t="str">
            <v>Peningkatan dan pengembangan sarana dan prasarana perikanan tangkap</v>
          </cell>
          <cell r="L1299">
            <v>0</v>
          </cell>
          <cell r="M1299">
            <v>169900000</v>
          </cell>
          <cell r="N1299">
            <v>10499100000</v>
          </cell>
          <cell r="O1299">
            <v>10669000000</v>
          </cell>
        </row>
        <row r="1300">
          <cell r="B1300" t="str">
            <v>3.01.21.007</v>
          </cell>
          <cell r="C1300">
            <v>0.70123349950149549</v>
          </cell>
          <cell r="D1300">
            <v>0.24856709870388832</v>
          </cell>
          <cell r="E1300">
            <v>5.0199401794616148E-2</v>
          </cell>
          <cell r="F1300">
            <v>18</v>
          </cell>
          <cell r="G1300" t="str">
            <v>KG</v>
          </cell>
          <cell r="J1300" t="str">
            <v>20 Dinlutkan</v>
          </cell>
          <cell r="K1300" t="str">
            <v>Pengelolaan Tempat Pelelangan Ikan</v>
          </cell>
          <cell r="L1300">
            <v>3516686000</v>
          </cell>
          <cell r="M1300">
            <v>1246564000</v>
          </cell>
          <cell r="N1300">
            <v>251750000</v>
          </cell>
          <cell r="O1300">
            <v>5015000000</v>
          </cell>
        </row>
        <row r="1301">
          <cell r="B1301" t="str">
            <v>3.01.21.017</v>
          </cell>
          <cell r="C1301">
            <v>0.219</v>
          </cell>
          <cell r="D1301">
            <v>0.78100000000000003</v>
          </cell>
          <cell r="E1301">
            <v>0</v>
          </cell>
          <cell r="F1301">
            <v>18</v>
          </cell>
          <cell r="G1301" t="str">
            <v>KG</v>
          </cell>
          <cell r="J1301" t="str">
            <v>20 Dinlutkan</v>
          </cell>
          <cell r="K1301" t="str">
            <v>Pemeliharaan Pangkalan Pendaratan Ikan</v>
          </cell>
          <cell r="L1301">
            <v>43800000</v>
          </cell>
          <cell r="M1301">
            <v>156200000</v>
          </cell>
          <cell r="N1301">
            <v>0</v>
          </cell>
          <cell r="O1301">
            <v>200000000</v>
          </cell>
        </row>
        <row r="1302">
          <cell r="B1302" t="str">
            <v>3.01.2300</v>
          </cell>
          <cell r="C1302">
            <v>0</v>
          </cell>
          <cell r="D1302">
            <v>0</v>
          </cell>
          <cell r="E1302">
            <v>1</v>
          </cell>
          <cell r="F1302">
            <v>15</v>
          </cell>
          <cell r="G1302" t="str">
            <v>PR</v>
          </cell>
          <cell r="J1302" t="str">
            <v>20 Dinlutkan</v>
          </cell>
          <cell r="K1302" t="str">
            <v>Program Optimalisasi Pengelolaan dan Pemasaran Produksi Perikanan</v>
          </cell>
          <cell r="L1302">
            <v>0</v>
          </cell>
          <cell r="M1302">
            <v>0</v>
          </cell>
          <cell r="N1302">
            <v>1011877642</v>
          </cell>
          <cell r="O1302">
            <v>1011877642</v>
          </cell>
        </row>
        <row r="1303">
          <cell r="B1303" t="str">
            <v>3.01.23.003</v>
          </cell>
          <cell r="C1303">
            <v>0</v>
          </cell>
          <cell r="D1303">
            <v>0</v>
          </cell>
          <cell r="E1303">
            <v>1</v>
          </cell>
          <cell r="F1303">
            <v>18</v>
          </cell>
          <cell r="G1303" t="str">
            <v>KG</v>
          </cell>
          <cell r="J1303" t="str">
            <v>20 Dinlutkan</v>
          </cell>
          <cell r="K1303" t="str">
            <v>Peningkatan dan pengembangan sarana dan prasarana pengolahan hasil perikanan</v>
          </cell>
          <cell r="L1303">
            <v>0</v>
          </cell>
          <cell r="M1303">
            <v>0</v>
          </cell>
          <cell r="N1303">
            <v>1011877642</v>
          </cell>
          <cell r="O1303">
            <v>1011877642</v>
          </cell>
        </row>
        <row r="1304">
          <cell r="B1304" t="str">
            <v>3.01.2500</v>
          </cell>
          <cell r="C1304">
            <v>4.5394285714285713E-2</v>
          </cell>
          <cell r="D1304">
            <v>0.94060571428571427</v>
          </cell>
          <cell r="E1304">
            <v>1.4E-2</v>
          </cell>
          <cell r="F1304">
            <v>15</v>
          </cell>
          <cell r="G1304" t="str">
            <v>PR</v>
          </cell>
          <cell r="J1304" t="str">
            <v>20 Dinlutkan</v>
          </cell>
          <cell r="K1304" t="str">
            <v>Program Pengembangan Perencanaan, Informasi dan Statistik Perikanan dan Kelautan</v>
          </cell>
          <cell r="L1304">
            <v>79440000</v>
          </cell>
          <cell r="M1304">
            <v>1646060000</v>
          </cell>
          <cell r="N1304">
            <v>24500000</v>
          </cell>
          <cell r="O1304">
            <v>1750000000</v>
          </cell>
        </row>
        <row r="1305">
          <cell r="B1305" t="str">
            <v>3.01.25.001</v>
          </cell>
          <cell r="C1305">
            <v>0.38400000000000001</v>
          </cell>
          <cell r="D1305">
            <v>0.27600000000000002</v>
          </cell>
          <cell r="E1305">
            <v>0.34</v>
          </cell>
          <cell r="F1305">
            <v>18</v>
          </cell>
          <cell r="G1305" t="str">
            <v>KG</v>
          </cell>
          <cell r="J1305" t="str">
            <v>20 Dinlutkan</v>
          </cell>
          <cell r="K1305" t="str">
            <v>Pengembangan informasi statistik dan perencanaan perikanan dan kelautan</v>
          </cell>
          <cell r="L1305">
            <v>19200000</v>
          </cell>
          <cell r="M1305">
            <v>13800000</v>
          </cell>
          <cell r="N1305">
            <v>17000000</v>
          </cell>
          <cell r="O1305">
            <v>50000000</v>
          </cell>
        </row>
        <row r="1306">
          <cell r="B1306" t="str">
            <v>3.01.25.002</v>
          </cell>
          <cell r="C1306">
            <v>0.18479999999999999</v>
          </cell>
          <cell r="D1306">
            <v>0.73519999999999996</v>
          </cell>
          <cell r="E1306">
            <v>0.08</v>
          </cell>
          <cell r="F1306">
            <v>18</v>
          </cell>
          <cell r="G1306" t="str">
            <v>KG</v>
          </cell>
          <cell r="J1306" t="str">
            <v>20 Dinlutkan</v>
          </cell>
          <cell r="K1306" t="str">
            <v>Monitoring, evaluasi dan pelaporan kegiatan perikanan dan kelautan</v>
          </cell>
          <cell r="L1306">
            <v>9240000</v>
          </cell>
          <cell r="M1306">
            <v>36760000</v>
          </cell>
          <cell r="N1306">
            <v>4000000</v>
          </cell>
          <cell r="O1306">
            <v>50000000</v>
          </cell>
        </row>
        <row r="1307">
          <cell r="B1307" t="str">
            <v>3.01.25.010</v>
          </cell>
          <cell r="C1307">
            <v>3.090909090909091E-2</v>
          </cell>
          <cell r="D1307">
            <v>0.96696969696969692</v>
          </cell>
          <cell r="E1307">
            <v>2.1212121212121214E-3</v>
          </cell>
          <cell r="F1307">
            <v>18</v>
          </cell>
          <cell r="G1307" t="str">
            <v>KG</v>
          </cell>
          <cell r="J1307" t="str">
            <v>20 Dinlutkan</v>
          </cell>
          <cell r="K1307" t="str">
            <v>Penyusunan Amdal</v>
          </cell>
          <cell r="L1307">
            <v>51000000</v>
          </cell>
          <cell r="M1307">
            <v>1595500000</v>
          </cell>
          <cell r="N1307">
            <v>3500000</v>
          </cell>
          <cell r="O1307">
            <v>1650000000</v>
          </cell>
        </row>
        <row r="1308">
          <cell r="B1308" t="str">
            <v>3.01.2700</v>
          </cell>
          <cell r="C1308">
            <v>0.19860465116279069</v>
          </cell>
          <cell r="D1308">
            <v>0.80139534883720931</v>
          </cell>
          <cell r="E1308">
            <v>0</v>
          </cell>
          <cell r="F1308">
            <v>15</v>
          </cell>
          <cell r="G1308" t="str">
            <v>PR</v>
          </cell>
          <cell r="J1308" t="str">
            <v>20 Dinlutkan</v>
          </cell>
          <cell r="K1308" t="str">
            <v>Program Peningkatan Kapasitas SDM Perikanan dan Kelautan</v>
          </cell>
          <cell r="L1308">
            <v>42700000</v>
          </cell>
          <cell r="M1308">
            <v>172300000</v>
          </cell>
          <cell r="N1308">
            <v>0</v>
          </cell>
          <cell r="O1308">
            <v>215000000</v>
          </cell>
        </row>
        <row r="1309">
          <cell r="B1309" t="str">
            <v>3.01.27.001</v>
          </cell>
          <cell r="C1309">
            <v>0.48666666666666669</v>
          </cell>
          <cell r="D1309">
            <v>0.51333333333333331</v>
          </cell>
          <cell r="E1309">
            <v>0</v>
          </cell>
          <cell r="F1309">
            <v>18</v>
          </cell>
          <cell r="G1309" t="str">
            <v>KG</v>
          </cell>
          <cell r="J1309" t="str">
            <v>20 Dinlutkan</v>
          </cell>
          <cell r="K1309" t="str">
            <v>Pelatihan dan Peningkatan SDM Karyawan TPI</v>
          </cell>
          <cell r="L1309">
            <v>7300000</v>
          </cell>
          <cell r="M1309">
            <v>7700000</v>
          </cell>
          <cell r="N1309">
            <v>0</v>
          </cell>
          <cell r="O1309">
            <v>15000000</v>
          </cell>
        </row>
        <row r="1310">
          <cell r="B1310" t="str">
            <v>3.01.27.003</v>
          </cell>
          <cell r="C1310">
            <v>0.20599999999999999</v>
          </cell>
          <cell r="D1310">
            <v>0.79400000000000004</v>
          </cell>
          <cell r="E1310">
            <v>0</v>
          </cell>
          <cell r="F1310">
            <v>18</v>
          </cell>
          <cell r="G1310" t="str">
            <v>KG</v>
          </cell>
          <cell r="J1310" t="str">
            <v>20 Dinlutkan</v>
          </cell>
          <cell r="K1310" t="str">
            <v>Pelatihan dan Peningkatan SDM Budidaya Perikanan</v>
          </cell>
          <cell r="L1310">
            <v>10300000</v>
          </cell>
          <cell r="M1310">
            <v>39700000</v>
          </cell>
          <cell r="N1310">
            <v>0</v>
          </cell>
          <cell r="O1310">
            <v>50000000</v>
          </cell>
        </row>
        <row r="1311">
          <cell r="B1311" t="str">
            <v>3.01.27.006</v>
          </cell>
          <cell r="C1311">
            <v>0.16733333333333333</v>
          </cell>
          <cell r="D1311">
            <v>0.83266666666666667</v>
          </cell>
          <cell r="E1311">
            <v>0</v>
          </cell>
          <cell r="F1311">
            <v>18</v>
          </cell>
          <cell r="G1311" t="str">
            <v>KG</v>
          </cell>
          <cell r="J1311" t="str">
            <v>20 Dinlutkan</v>
          </cell>
          <cell r="K1311" t="str">
            <v>Pelatihan dan Peningkatan SDM Perikanan Tangkap</v>
          </cell>
          <cell r="L1311">
            <v>25100000</v>
          </cell>
          <cell r="M1311">
            <v>124900000</v>
          </cell>
          <cell r="N1311">
            <v>0</v>
          </cell>
          <cell r="O1311">
            <v>150000000</v>
          </cell>
        </row>
        <row r="1312">
          <cell r="B1312" t="str">
            <v>3.01.2800</v>
          </cell>
          <cell r="C1312">
            <v>0</v>
          </cell>
          <cell r="D1312">
            <v>1</v>
          </cell>
          <cell r="E1312">
            <v>0</v>
          </cell>
          <cell r="F1312">
            <v>15</v>
          </cell>
          <cell r="G1312" t="str">
            <v>PR</v>
          </cell>
          <cell r="J1312" t="str">
            <v>20 Dinlutkan</v>
          </cell>
          <cell r="K1312" t="str">
            <v>Program Pengelolaan Sumberdaya Kawasan Pesisir dan Perikanan</v>
          </cell>
          <cell r="L1312">
            <v>0</v>
          </cell>
          <cell r="M1312">
            <v>150000000</v>
          </cell>
          <cell r="N1312">
            <v>0</v>
          </cell>
          <cell r="O1312">
            <v>150000000</v>
          </cell>
        </row>
        <row r="1313">
          <cell r="B1313" t="str">
            <v>3.01.28.001</v>
          </cell>
          <cell r="C1313">
            <v>0</v>
          </cell>
          <cell r="D1313">
            <v>1</v>
          </cell>
          <cell r="E1313">
            <v>0</v>
          </cell>
          <cell r="F1313">
            <v>18</v>
          </cell>
          <cell r="G1313" t="str">
            <v>KG</v>
          </cell>
          <cell r="J1313" t="str">
            <v>20 Dinlutkan</v>
          </cell>
          <cell r="K1313" t="str">
            <v>Pengelolaan dan Pengembangan Konservasi Kawasan Perlindungan, Pelestarian dan / atau Pemanfaatan</v>
          </cell>
          <cell r="L1313">
            <v>0</v>
          </cell>
          <cell r="M1313">
            <v>150000000</v>
          </cell>
          <cell r="N1313">
            <v>0</v>
          </cell>
          <cell r="O1313">
            <v>150000000</v>
          </cell>
        </row>
        <row r="1314">
          <cell r="B1314" t="str">
            <v>3.01.3000</v>
          </cell>
          <cell r="C1314">
            <v>0</v>
          </cell>
          <cell r="D1314">
            <v>1</v>
          </cell>
          <cell r="E1314">
            <v>0</v>
          </cell>
          <cell r="F1314">
            <v>15</v>
          </cell>
          <cell r="G1314" t="str">
            <v>PR</v>
          </cell>
          <cell r="J1314" t="str">
            <v>20 Dinlutkan</v>
          </cell>
          <cell r="K1314" t="str">
            <v>Program Pelestarian Sumberdaya Pesisir dan Perikanan</v>
          </cell>
          <cell r="L1314">
            <v>0</v>
          </cell>
          <cell r="M1314">
            <v>25000000</v>
          </cell>
          <cell r="N1314">
            <v>0</v>
          </cell>
          <cell r="O1314">
            <v>25000000</v>
          </cell>
        </row>
        <row r="1315">
          <cell r="B1315" t="str">
            <v>3.01.30.001</v>
          </cell>
          <cell r="C1315">
            <v>0</v>
          </cell>
          <cell r="D1315">
            <v>1</v>
          </cell>
          <cell r="E1315">
            <v>0</v>
          </cell>
          <cell r="F1315">
            <v>18</v>
          </cell>
          <cell r="G1315" t="str">
            <v>KG</v>
          </cell>
          <cell r="J1315" t="str">
            <v>20 Dinlutkan</v>
          </cell>
          <cell r="K1315" t="str">
            <v>Rehabilitasi Kawasan Konservasi Mangrove</v>
          </cell>
          <cell r="L1315">
            <v>0</v>
          </cell>
          <cell r="M1315">
            <v>25000000</v>
          </cell>
          <cell r="N1315">
            <v>0</v>
          </cell>
          <cell r="O1315">
            <v>25000000</v>
          </cell>
        </row>
        <row r="1316">
          <cell r="B1316" t="str">
            <v>3.0200</v>
          </cell>
          <cell r="C1316">
            <v>6.3735885167464118E-2</v>
          </cell>
          <cell r="D1316">
            <v>0.16218755980861244</v>
          </cell>
          <cell r="E1316">
            <v>0.77407655502392347</v>
          </cell>
          <cell r="F1316">
            <v>4</v>
          </cell>
          <cell r="J1316" t="str">
            <v>20 Dinlutkan</v>
          </cell>
          <cell r="K1316" t="str">
            <v>Pariwisata</v>
          </cell>
          <cell r="L1316">
            <v>333020000</v>
          </cell>
          <cell r="M1316">
            <v>847430000</v>
          </cell>
          <cell r="N1316">
            <v>4044550000</v>
          </cell>
          <cell r="O1316">
            <v>5225000000</v>
          </cell>
        </row>
        <row r="1317">
          <cell r="B1317" t="str">
            <v>3.02.00</v>
          </cell>
          <cell r="C1317">
            <v>6.3735885167464118E-2</v>
          </cell>
          <cell r="D1317">
            <v>0.16218755980861244</v>
          </cell>
          <cell r="E1317">
            <v>0.77407655502392347</v>
          </cell>
          <cell r="F1317">
            <v>12</v>
          </cell>
          <cell r="G1317" t="str">
            <v>OPD</v>
          </cell>
          <cell r="J1317" t="str">
            <v>18 Dinbudpar</v>
          </cell>
          <cell r="K1317" t="str">
            <v>DINAS KEBUDAYAAN DAN PARIWISATA</v>
          </cell>
          <cell r="L1317">
            <v>333020000</v>
          </cell>
          <cell r="M1317">
            <v>847430000</v>
          </cell>
          <cell r="N1317">
            <v>4044550000</v>
          </cell>
          <cell r="O1317">
            <v>5225000000</v>
          </cell>
        </row>
        <row r="1318">
          <cell r="B1318" t="str">
            <v>3.02.1500</v>
          </cell>
          <cell r="C1318">
            <v>0.17806622516556292</v>
          </cell>
          <cell r="D1318">
            <v>0.78279470198675494</v>
          </cell>
          <cell r="E1318">
            <v>3.9139072847682116E-2</v>
          </cell>
          <cell r="F1318">
            <v>15</v>
          </cell>
          <cell r="G1318" t="str">
            <v>PR</v>
          </cell>
          <cell r="J1318" t="str">
            <v>18 Dinbudpar</v>
          </cell>
          <cell r="K1318" t="str">
            <v>Program Pengembangan Pemasaran Pariwisata</v>
          </cell>
          <cell r="L1318">
            <v>134440000</v>
          </cell>
          <cell r="M1318">
            <v>591010000</v>
          </cell>
          <cell r="N1318">
            <v>29550000</v>
          </cell>
          <cell r="O1318">
            <v>755000000</v>
          </cell>
        </row>
        <row r="1319">
          <cell r="B1319" t="str">
            <v>3.02.15.002</v>
          </cell>
          <cell r="C1319">
            <v>0.33793103448275863</v>
          </cell>
          <cell r="D1319">
            <v>0.66206896551724137</v>
          </cell>
          <cell r="E1319">
            <v>0</v>
          </cell>
          <cell r="F1319">
            <v>18</v>
          </cell>
          <cell r="G1319" t="str">
            <v>KG</v>
          </cell>
          <cell r="J1319" t="str">
            <v>18 Dinbudpar</v>
          </cell>
          <cell r="K1319" t="str">
            <v>Pemilihan Duta Wisata</v>
          </cell>
          <cell r="L1319">
            <v>49000000</v>
          </cell>
          <cell r="M1319">
            <v>96000000</v>
          </cell>
          <cell r="N1319">
            <v>0</v>
          </cell>
          <cell r="O1319">
            <v>145000000</v>
          </cell>
        </row>
        <row r="1320">
          <cell r="B1320" t="str">
            <v>3.02.15.003</v>
          </cell>
          <cell r="C1320">
            <v>0</v>
          </cell>
          <cell r="D1320">
            <v>1</v>
          </cell>
          <cell r="E1320">
            <v>0</v>
          </cell>
          <cell r="F1320">
            <v>18</v>
          </cell>
          <cell r="G1320" t="str">
            <v>KG</v>
          </cell>
          <cell r="J1320" t="str">
            <v>18 Dinbudpar</v>
          </cell>
          <cell r="K1320" t="str">
            <v>Penyelenggaraan Pameran dan Promosi Kebudayaan dan Pariwisata</v>
          </cell>
          <cell r="L1320">
            <v>0</v>
          </cell>
          <cell r="M1320">
            <v>200000000</v>
          </cell>
          <cell r="N1320">
            <v>0</v>
          </cell>
          <cell r="O1320">
            <v>200000000</v>
          </cell>
        </row>
        <row r="1321">
          <cell r="B1321" t="str">
            <v>3.02.15.005</v>
          </cell>
          <cell r="C1321">
            <v>0.51400000000000001</v>
          </cell>
          <cell r="D1321">
            <v>0.48599999999999999</v>
          </cell>
          <cell r="E1321">
            <v>0</v>
          </cell>
          <cell r="F1321">
            <v>18</v>
          </cell>
          <cell r="G1321" t="str">
            <v>KG</v>
          </cell>
          <cell r="J1321" t="str">
            <v>18 Dinbudpar</v>
          </cell>
          <cell r="K1321" t="str">
            <v>Pengelolaan Tourism Information Center (TIC)</v>
          </cell>
          <cell r="L1321">
            <v>30840000</v>
          </cell>
          <cell r="M1321">
            <v>29160000</v>
          </cell>
          <cell r="N1321">
            <v>0</v>
          </cell>
          <cell r="O1321">
            <v>60000000</v>
          </cell>
        </row>
        <row r="1322">
          <cell r="B1322" t="str">
            <v>3.02.15.007</v>
          </cell>
          <cell r="C1322">
            <v>0.10100000000000001</v>
          </cell>
          <cell r="D1322">
            <v>0.89900000000000002</v>
          </cell>
          <cell r="E1322">
            <v>0</v>
          </cell>
          <cell r="F1322">
            <v>18</v>
          </cell>
          <cell r="G1322" t="str">
            <v>KG</v>
          </cell>
          <cell r="J1322" t="str">
            <v>18 Dinbudpar</v>
          </cell>
          <cell r="K1322" t="str">
            <v>Peningkatan Kualitas Kompetensi Remaja Mbak Mas se Kab. Rembang</v>
          </cell>
          <cell r="L1322">
            <v>5050000</v>
          </cell>
          <cell r="M1322">
            <v>44950000</v>
          </cell>
          <cell r="N1322">
            <v>0</v>
          </cell>
          <cell r="O1322">
            <v>50000000</v>
          </cell>
        </row>
        <row r="1323">
          <cell r="B1323" t="str">
            <v>3.02.15.014</v>
          </cell>
          <cell r="C1323">
            <v>0.41549999999999998</v>
          </cell>
          <cell r="D1323">
            <v>0.58450000000000002</v>
          </cell>
          <cell r="E1323">
            <v>0</v>
          </cell>
          <cell r="F1323">
            <v>18</v>
          </cell>
          <cell r="G1323" t="str">
            <v>KG</v>
          </cell>
          <cell r="J1323" t="str">
            <v>18 Dinbudpar</v>
          </cell>
          <cell r="K1323" t="str">
            <v>Event Gema Kartini</v>
          </cell>
          <cell r="L1323">
            <v>41550000</v>
          </cell>
          <cell r="M1323">
            <v>58450000</v>
          </cell>
          <cell r="N1323">
            <v>0</v>
          </cell>
          <cell r="O1323">
            <v>100000000</v>
          </cell>
        </row>
        <row r="1324">
          <cell r="B1324" t="str">
            <v>3.02.15.016</v>
          </cell>
          <cell r="C1324">
            <v>4.2999999999999997E-2</v>
          </cell>
          <cell r="D1324">
            <v>0.95699999999999996</v>
          </cell>
          <cell r="E1324">
            <v>0</v>
          </cell>
          <cell r="F1324">
            <v>18</v>
          </cell>
          <cell r="G1324" t="str">
            <v>KG</v>
          </cell>
          <cell r="J1324" t="str">
            <v>18 Dinbudpar</v>
          </cell>
          <cell r="K1324" t="str">
            <v>Pembuatan Bahan Informasi Potensi Wisata</v>
          </cell>
          <cell r="L1324">
            <v>2150000</v>
          </cell>
          <cell r="M1324">
            <v>47850000</v>
          </cell>
          <cell r="N1324">
            <v>0</v>
          </cell>
          <cell r="O1324">
            <v>50000000</v>
          </cell>
        </row>
        <row r="1325">
          <cell r="B1325" t="str">
            <v>3.02.15.019</v>
          </cell>
          <cell r="C1325">
            <v>5.8500000000000003E-2</v>
          </cell>
          <cell r="D1325">
            <v>0.9415</v>
          </cell>
          <cell r="E1325">
            <v>0</v>
          </cell>
          <cell r="F1325">
            <v>18</v>
          </cell>
          <cell r="G1325" t="str">
            <v>KG</v>
          </cell>
          <cell r="J1325" t="str">
            <v>18 Dinbudpar</v>
          </cell>
          <cell r="K1325" t="str">
            <v>Kerjasama Pengembangan Pariwisata PAKUJEMBARA PLUS dan RATUBANGNEGORO</v>
          </cell>
          <cell r="L1325">
            <v>5850000</v>
          </cell>
          <cell r="M1325">
            <v>94150000</v>
          </cell>
          <cell r="N1325">
            <v>0</v>
          </cell>
          <cell r="O1325">
            <v>100000000</v>
          </cell>
        </row>
        <row r="1326">
          <cell r="B1326" t="str">
            <v>3.02.15.020</v>
          </cell>
          <cell r="C1326">
            <v>0</v>
          </cell>
          <cell r="D1326">
            <v>0.40899999999999997</v>
          </cell>
          <cell r="E1326">
            <v>0.59099999999999997</v>
          </cell>
          <cell r="F1326">
            <v>18</v>
          </cell>
          <cell r="G1326" t="str">
            <v>KG</v>
          </cell>
          <cell r="J1326" t="str">
            <v>18 Dinbudpar</v>
          </cell>
          <cell r="K1326" t="str">
            <v>Fasilitasi dan Display Anjungan Maerokoco</v>
          </cell>
          <cell r="L1326">
            <v>0</v>
          </cell>
          <cell r="M1326">
            <v>20450000</v>
          </cell>
          <cell r="N1326">
            <v>29550000</v>
          </cell>
          <cell r="O1326">
            <v>50000000</v>
          </cell>
        </row>
        <row r="1327">
          <cell r="B1327" t="str">
            <v>3.02.1600</v>
          </cell>
          <cell r="C1327">
            <v>3.630324074074074E-2</v>
          </cell>
          <cell r="D1327">
            <v>3.4298611111111113E-2</v>
          </cell>
          <cell r="E1327">
            <v>0.92939814814814814</v>
          </cell>
          <cell r="F1327">
            <v>15</v>
          </cell>
          <cell r="G1327" t="str">
            <v>PR</v>
          </cell>
          <cell r="J1327" t="str">
            <v>18 Dinbudpar</v>
          </cell>
          <cell r="K1327" t="str">
            <v>Program Pengembangan Destinasi Pariwisata</v>
          </cell>
          <cell r="L1327">
            <v>156830000</v>
          </cell>
          <cell r="M1327">
            <v>148170000</v>
          </cell>
          <cell r="N1327">
            <v>4015000000</v>
          </cell>
          <cell r="O1327">
            <v>4320000000</v>
          </cell>
        </row>
        <row r="1328">
          <cell r="B1328" t="str">
            <v>3.02.16.003</v>
          </cell>
          <cell r="C1328">
            <v>0.41660000000000003</v>
          </cell>
          <cell r="D1328">
            <v>0.58340000000000003</v>
          </cell>
          <cell r="E1328">
            <v>0</v>
          </cell>
          <cell r="F1328">
            <v>18</v>
          </cell>
          <cell r="G1328" t="str">
            <v>KG</v>
          </cell>
          <cell r="J1328" t="str">
            <v>18 Dinbudpar</v>
          </cell>
          <cell r="K1328" t="str">
            <v>Pemeliharaan Obyek Wisata Makam RA Kartini</v>
          </cell>
          <cell r="L1328">
            <v>20830000</v>
          </cell>
          <cell r="M1328">
            <v>29170000</v>
          </cell>
          <cell r="N1328">
            <v>0</v>
          </cell>
          <cell r="O1328">
            <v>50000000</v>
          </cell>
        </row>
        <row r="1329">
          <cell r="B1329" t="str">
            <v>3.02.16.004</v>
          </cell>
          <cell r="C1329">
            <v>0.67800000000000005</v>
          </cell>
          <cell r="D1329">
            <v>0.32200000000000001</v>
          </cell>
          <cell r="E1329">
            <v>0</v>
          </cell>
          <cell r="F1329">
            <v>18</v>
          </cell>
          <cell r="G1329" t="str">
            <v>KG</v>
          </cell>
          <cell r="J1329" t="str">
            <v>18 Dinbudpar</v>
          </cell>
          <cell r="K1329" t="str">
            <v>Pengelolaan Museum dan Sanggar Budaya</v>
          </cell>
          <cell r="L1329">
            <v>135600000</v>
          </cell>
          <cell r="M1329">
            <v>64400000</v>
          </cell>
          <cell r="N1329">
            <v>0</v>
          </cell>
          <cell r="O1329">
            <v>200000000</v>
          </cell>
        </row>
        <row r="1330">
          <cell r="B1330" t="str">
            <v>3.02.16.008</v>
          </cell>
          <cell r="C1330">
            <v>0</v>
          </cell>
          <cell r="D1330">
            <v>0</v>
          </cell>
          <cell r="E1330">
            <v>1</v>
          </cell>
          <cell r="F1330">
            <v>18</v>
          </cell>
          <cell r="G1330" t="str">
            <v>KG</v>
          </cell>
          <cell r="J1330" t="str">
            <v>18 Dinbudpar</v>
          </cell>
          <cell r="K1330" t="str">
            <v>Pengembangan Kawasan Museum RA.  Kartini</v>
          </cell>
          <cell r="L1330">
            <v>0</v>
          </cell>
          <cell r="M1330">
            <v>0</v>
          </cell>
          <cell r="N1330">
            <v>400000000</v>
          </cell>
          <cell r="O1330">
            <v>400000000</v>
          </cell>
        </row>
        <row r="1331">
          <cell r="B1331" t="str">
            <v>3.02.16.010</v>
          </cell>
          <cell r="C1331">
            <v>7.2727272727272727E-3</v>
          </cell>
          <cell r="D1331">
            <v>0.99272727272727268</v>
          </cell>
          <cell r="E1331">
            <v>0</v>
          </cell>
          <cell r="F1331">
            <v>18</v>
          </cell>
          <cell r="G1331" t="str">
            <v>KG</v>
          </cell>
          <cell r="J1331" t="str">
            <v>18 Dinbudpar</v>
          </cell>
          <cell r="K1331" t="str">
            <v>Penyusunan FS, Masterplan dan DED Obyek wisata di Kab. Rembang</v>
          </cell>
          <cell r="L1331">
            <v>400000</v>
          </cell>
          <cell r="M1331">
            <v>54600000</v>
          </cell>
          <cell r="N1331">
            <v>0</v>
          </cell>
          <cell r="O1331">
            <v>55000000</v>
          </cell>
        </row>
        <row r="1332">
          <cell r="B1332" t="str">
            <v>3.02.16.014</v>
          </cell>
          <cell r="C1332">
            <v>0</v>
          </cell>
          <cell r="D1332">
            <v>0</v>
          </cell>
          <cell r="E1332">
            <v>1</v>
          </cell>
          <cell r="F1332">
            <v>18</v>
          </cell>
          <cell r="G1332" t="str">
            <v>KG</v>
          </cell>
          <cell r="J1332" t="str">
            <v>18 Dinbudpar</v>
          </cell>
          <cell r="K1332" t="str">
            <v>Penataan Obyek Wisata Pantai Karangjahe Desa Punjulharjo</v>
          </cell>
          <cell r="L1332">
            <v>0</v>
          </cell>
          <cell r="M1332">
            <v>0</v>
          </cell>
          <cell r="N1332">
            <v>1400000000</v>
          </cell>
          <cell r="O1332">
            <v>1400000000</v>
          </cell>
        </row>
        <row r="1333">
          <cell r="B1333" t="str">
            <v>3.02.16.015</v>
          </cell>
          <cell r="C1333">
            <v>0</v>
          </cell>
          <cell r="D1333">
            <v>0</v>
          </cell>
          <cell r="E1333">
            <v>1</v>
          </cell>
          <cell r="F1333">
            <v>18</v>
          </cell>
          <cell r="G1333" t="str">
            <v>KG</v>
          </cell>
          <cell r="J1333" t="str">
            <v>18 Dinbudpar</v>
          </cell>
          <cell r="K1333" t="str">
            <v>Penataan Obyek Wisata Hutan Mangrove Desa Pasarbanggi</v>
          </cell>
          <cell r="L1333">
            <v>0</v>
          </cell>
          <cell r="M1333">
            <v>0</v>
          </cell>
          <cell r="N1333">
            <v>900000000</v>
          </cell>
          <cell r="O1333">
            <v>900000000</v>
          </cell>
        </row>
        <row r="1334">
          <cell r="B1334" t="str">
            <v>3.02.16.016</v>
          </cell>
          <cell r="C1334">
            <v>0</v>
          </cell>
          <cell r="D1334">
            <v>0</v>
          </cell>
          <cell r="E1334">
            <v>1</v>
          </cell>
          <cell r="F1334">
            <v>18</v>
          </cell>
          <cell r="G1334" t="str">
            <v>KG</v>
          </cell>
          <cell r="J1334" t="str">
            <v>18 Dinbudpar</v>
          </cell>
          <cell r="K1334" t="str">
            <v>Penataan Obyek Wisata Desa Tritunggal</v>
          </cell>
          <cell r="L1334">
            <v>0</v>
          </cell>
          <cell r="M1334">
            <v>0</v>
          </cell>
          <cell r="N1334">
            <v>540000000</v>
          </cell>
          <cell r="O1334">
            <v>540000000</v>
          </cell>
        </row>
        <row r="1335">
          <cell r="B1335" t="str">
            <v>3.02.16.017</v>
          </cell>
          <cell r="C1335">
            <v>0</v>
          </cell>
          <cell r="D1335">
            <v>0</v>
          </cell>
          <cell r="E1335">
            <v>1</v>
          </cell>
          <cell r="F1335">
            <v>18</v>
          </cell>
          <cell r="G1335" t="str">
            <v>KG</v>
          </cell>
          <cell r="J1335" t="str">
            <v>18 Dinbudpar</v>
          </cell>
          <cell r="K1335" t="str">
            <v>Penataan Obyek Wisata Pantai Caruban Desa Gedong Mulyo</v>
          </cell>
          <cell r="L1335">
            <v>0</v>
          </cell>
          <cell r="M1335">
            <v>0</v>
          </cell>
          <cell r="N1335">
            <v>200000000</v>
          </cell>
          <cell r="O1335">
            <v>200000000</v>
          </cell>
        </row>
        <row r="1336">
          <cell r="B1336" t="str">
            <v>3.02.16.019</v>
          </cell>
          <cell r="C1336">
            <v>0</v>
          </cell>
          <cell r="D1336">
            <v>0</v>
          </cell>
          <cell r="E1336">
            <v>1</v>
          </cell>
          <cell r="F1336">
            <v>18</v>
          </cell>
          <cell r="G1336" t="str">
            <v>KG</v>
          </cell>
          <cell r="J1336" t="str">
            <v>18 Dinbudpar</v>
          </cell>
          <cell r="K1336" t="str">
            <v>Penataan Obyek Wisata Desa Dasun</v>
          </cell>
          <cell r="L1336">
            <v>0</v>
          </cell>
          <cell r="M1336">
            <v>0</v>
          </cell>
          <cell r="N1336">
            <v>325000000</v>
          </cell>
          <cell r="O1336">
            <v>325000000</v>
          </cell>
        </row>
        <row r="1337">
          <cell r="B1337" t="str">
            <v>3.02.16.020</v>
          </cell>
          <cell r="C1337">
            <v>0</v>
          </cell>
          <cell r="D1337">
            <v>0</v>
          </cell>
          <cell r="E1337">
            <v>1</v>
          </cell>
          <cell r="F1337">
            <v>18</v>
          </cell>
          <cell r="G1337" t="str">
            <v>KG</v>
          </cell>
          <cell r="J1337" t="str">
            <v>18 Dinbudpar</v>
          </cell>
          <cell r="K1337" t="str">
            <v>Pembangunan Sanggar Seni Budaya Tradisional  Desa Ngemplak Kecamatan Lasem</v>
          </cell>
          <cell r="L1337">
            <v>0</v>
          </cell>
          <cell r="M1337">
            <v>0</v>
          </cell>
          <cell r="N1337">
            <v>100000000</v>
          </cell>
          <cell r="O1337">
            <v>100000000</v>
          </cell>
        </row>
        <row r="1338">
          <cell r="B1338" t="str">
            <v>3.02.16.021</v>
          </cell>
          <cell r="C1338">
            <v>0</v>
          </cell>
          <cell r="D1338">
            <v>0</v>
          </cell>
          <cell r="E1338">
            <v>1</v>
          </cell>
          <cell r="F1338">
            <v>18</v>
          </cell>
          <cell r="G1338" t="str">
            <v>KG</v>
          </cell>
          <cell r="J1338" t="str">
            <v>18 Dinbudpar</v>
          </cell>
          <cell r="K1338" t="str">
            <v>Pengadaan Ornamen di Pesanggrahan</v>
          </cell>
          <cell r="L1338">
            <v>0</v>
          </cell>
          <cell r="M1338">
            <v>0</v>
          </cell>
          <cell r="N1338">
            <v>150000000</v>
          </cell>
          <cell r="O1338">
            <v>150000000</v>
          </cell>
        </row>
        <row r="1339">
          <cell r="B1339" t="str">
            <v>3.02.1700</v>
          </cell>
          <cell r="C1339">
            <v>0.27833333333333332</v>
          </cell>
          <cell r="D1339">
            <v>0.72166666666666668</v>
          </cell>
          <cell r="E1339">
            <v>0</v>
          </cell>
          <cell r="F1339">
            <v>15</v>
          </cell>
          <cell r="G1339" t="str">
            <v>PR</v>
          </cell>
          <cell r="J1339" t="str">
            <v>18 Dinbudpar</v>
          </cell>
          <cell r="K1339" t="str">
            <v>Program Pengembangan Kemitraan</v>
          </cell>
          <cell r="L1339">
            <v>41750000</v>
          </cell>
          <cell r="M1339">
            <v>108250000</v>
          </cell>
          <cell r="N1339">
            <v>0</v>
          </cell>
          <cell r="O1339">
            <v>150000000</v>
          </cell>
        </row>
        <row r="1340">
          <cell r="B1340" t="str">
            <v>3.02.17.002</v>
          </cell>
          <cell r="C1340">
            <v>0.26279999999999998</v>
          </cell>
          <cell r="D1340">
            <v>0.73719999999999997</v>
          </cell>
          <cell r="E1340">
            <v>0</v>
          </cell>
          <cell r="F1340">
            <v>18</v>
          </cell>
          <cell r="G1340" t="str">
            <v>KG</v>
          </cell>
          <cell r="J1340" t="str">
            <v>18 Dinbudpar</v>
          </cell>
          <cell r="K1340" t="str">
            <v>Pembinaan SDM, POK DARWIS dan Usaha Pariwisata</v>
          </cell>
          <cell r="L1340">
            <v>32850000</v>
          </cell>
          <cell r="M1340">
            <v>92150000</v>
          </cell>
          <cell r="N1340">
            <v>0</v>
          </cell>
          <cell r="O1340">
            <v>125000000</v>
          </cell>
        </row>
        <row r="1341">
          <cell r="B1341" t="str">
            <v>3.02.17.006</v>
          </cell>
          <cell r="C1341">
            <v>0.35599999999999998</v>
          </cell>
          <cell r="D1341">
            <v>0.64400000000000002</v>
          </cell>
          <cell r="E1341">
            <v>0</v>
          </cell>
          <cell r="F1341">
            <v>18</v>
          </cell>
          <cell r="G1341" t="str">
            <v>KG</v>
          </cell>
          <cell r="J1341" t="str">
            <v>18 Dinbudpar</v>
          </cell>
          <cell r="K1341" t="str">
            <v>Pembinaan Usaha Pariwisata</v>
          </cell>
          <cell r="L1341">
            <v>8900000</v>
          </cell>
          <cell r="M1341">
            <v>16100000</v>
          </cell>
          <cell r="N1341">
            <v>0</v>
          </cell>
          <cell r="O1341">
            <v>25000000</v>
          </cell>
        </row>
        <row r="1342">
          <cell r="B1342" t="str">
            <v>3.0300</v>
          </cell>
          <cell r="C1342">
            <v>4.6348576012835943E-2</v>
          </cell>
          <cell r="D1342">
            <v>0.94831448054552747</v>
          </cell>
          <cell r="E1342">
            <v>5.3369434416365826E-3</v>
          </cell>
          <cell r="F1342">
            <v>4</v>
          </cell>
          <cell r="J1342" t="str">
            <v>18 Dinbudpar</v>
          </cell>
          <cell r="K1342" t="str">
            <v>Pertanian</v>
          </cell>
          <cell r="L1342">
            <v>1155470000</v>
          </cell>
          <cell r="M1342">
            <v>23641480000</v>
          </cell>
          <cell r="N1342">
            <v>133050000</v>
          </cell>
          <cell r="O1342">
            <v>24930000000</v>
          </cell>
        </row>
        <row r="1343">
          <cell r="B1343" t="str">
            <v>3.03.00</v>
          </cell>
          <cell r="C1343">
            <v>4.6348576012835943E-2</v>
          </cell>
          <cell r="D1343">
            <v>0.94831448054552747</v>
          </cell>
          <cell r="E1343">
            <v>5.3369434416365826E-3</v>
          </cell>
          <cell r="F1343">
            <v>12</v>
          </cell>
          <cell r="G1343" t="str">
            <v>OPD</v>
          </cell>
          <cell r="J1343" t="str">
            <v>11 Dintanpan</v>
          </cell>
          <cell r="K1343" t="str">
            <v>DINAS PERTANIAN DAN PANGAN</v>
          </cell>
          <cell r="L1343">
            <v>1155470000</v>
          </cell>
          <cell r="M1343">
            <v>23641480000</v>
          </cell>
          <cell r="N1343">
            <v>133050000</v>
          </cell>
          <cell r="O1343">
            <v>24930000000</v>
          </cell>
        </row>
        <row r="1344">
          <cell r="B1344" t="str">
            <v>3.03.1500</v>
          </cell>
          <cell r="C1344">
            <v>0.38994479495268136</v>
          </cell>
          <cell r="D1344">
            <v>0.61005520504731858</v>
          </cell>
          <cell r="E1344">
            <v>0</v>
          </cell>
          <cell r="F1344">
            <v>15</v>
          </cell>
          <cell r="G1344" t="str">
            <v>PR</v>
          </cell>
          <cell r="J1344" t="str">
            <v>11 Dintanpan</v>
          </cell>
          <cell r="K1344" t="str">
            <v>Program Peningkatan Kesejahteraan Petani</v>
          </cell>
          <cell r="L1344">
            <v>247225000</v>
          </cell>
          <cell r="M1344">
            <v>386775000</v>
          </cell>
          <cell r="N1344">
            <v>0</v>
          </cell>
          <cell r="O1344">
            <v>634000000</v>
          </cell>
        </row>
        <row r="1345">
          <cell r="B1345" t="str">
            <v>3.03.15.003</v>
          </cell>
          <cell r="C1345">
            <v>0.34749999999999998</v>
          </cell>
          <cell r="D1345">
            <v>0.65249999999999997</v>
          </cell>
          <cell r="E1345">
            <v>0</v>
          </cell>
          <cell r="F1345">
            <v>18</v>
          </cell>
          <cell r="G1345" t="str">
            <v>KG</v>
          </cell>
          <cell r="J1345" t="str">
            <v>11 Dintanpan</v>
          </cell>
          <cell r="K1345" t="str">
            <v>Peningkatan Kemampuan Lembaga Tani/Kelas Kelompok</v>
          </cell>
          <cell r="L1345">
            <v>17375000</v>
          </cell>
          <cell r="M1345">
            <v>32625000</v>
          </cell>
          <cell r="N1345">
            <v>0</v>
          </cell>
          <cell r="O1345">
            <v>50000000</v>
          </cell>
        </row>
        <row r="1346">
          <cell r="B1346" t="str">
            <v>3.03.15.007</v>
          </cell>
          <cell r="C1346">
            <v>0.71924686192468623</v>
          </cell>
          <cell r="D1346">
            <v>0.28075313807531382</v>
          </cell>
          <cell r="E1346">
            <v>0</v>
          </cell>
          <cell r="F1346">
            <v>18</v>
          </cell>
          <cell r="G1346" t="str">
            <v>KG</v>
          </cell>
          <cell r="J1346" t="str">
            <v>11 Dintanpan</v>
          </cell>
          <cell r="K1346" t="str">
            <v>Pendampingan pengembangan usaha agrobisnis pedesaan</v>
          </cell>
          <cell r="L1346">
            <v>171900000</v>
          </cell>
          <cell r="M1346">
            <v>67100000</v>
          </cell>
          <cell r="N1346">
            <v>0</v>
          </cell>
          <cell r="O1346">
            <v>239000000</v>
          </cell>
        </row>
        <row r="1347">
          <cell r="B1347" t="str">
            <v>3.03.15.008</v>
          </cell>
          <cell r="C1347">
            <v>0.19375000000000001</v>
          </cell>
          <cell r="D1347">
            <v>0.80625000000000002</v>
          </cell>
          <cell r="E1347">
            <v>0</v>
          </cell>
          <cell r="F1347">
            <v>18</v>
          </cell>
          <cell r="G1347" t="str">
            <v>KG</v>
          </cell>
          <cell r="J1347" t="str">
            <v>11 Dintanpan</v>
          </cell>
          <cell r="K1347" t="str">
            <v>Pemberdayaan Kelompok Tani</v>
          </cell>
          <cell r="L1347">
            <v>31000000</v>
          </cell>
          <cell r="M1347">
            <v>129000000</v>
          </cell>
          <cell r="N1347">
            <v>0</v>
          </cell>
          <cell r="O1347">
            <v>160000000</v>
          </cell>
        </row>
        <row r="1348">
          <cell r="B1348" t="str">
            <v>3.03.15.009</v>
          </cell>
          <cell r="C1348">
            <v>0</v>
          </cell>
          <cell r="D1348">
            <v>1</v>
          </cell>
          <cell r="E1348">
            <v>0</v>
          </cell>
          <cell r="F1348">
            <v>18</v>
          </cell>
          <cell r="G1348" t="str">
            <v>KG</v>
          </cell>
          <cell r="J1348" t="str">
            <v>11 Dintanpan</v>
          </cell>
          <cell r="K1348" t="str">
            <v>Disemilasi Informasi, Tehnologi Terapan, Demplot, Mimbar Sarasehan dan Temu Agribisnis</v>
          </cell>
          <cell r="L1348">
            <v>0</v>
          </cell>
          <cell r="M1348">
            <v>75000000</v>
          </cell>
          <cell r="N1348">
            <v>0</v>
          </cell>
          <cell r="O1348">
            <v>75000000</v>
          </cell>
        </row>
        <row r="1349">
          <cell r="B1349" t="str">
            <v>3.03.15.010</v>
          </cell>
          <cell r="C1349">
            <v>0.33857142857142858</v>
          </cell>
          <cell r="D1349">
            <v>0.66142857142857148</v>
          </cell>
          <cell r="E1349">
            <v>0</v>
          </cell>
          <cell r="F1349">
            <v>18</v>
          </cell>
          <cell r="G1349" t="str">
            <v>KG</v>
          </cell>
          <cell r="J1349" t="str">
            <v>11 Dintanpan</v>
          </cell>
          <cell r="K1349" t="str">
            <v>Pengembangan Balai Penyuluhan Model dan Pos Penyuluhan Perdesaan</v>
          </cell>
          <cell r="L1349">
            <v>23700000</v>
          </cell>
          <cell r="M1349">
            <v>46300000</v>
          </cell>
          <cell r="N1349">
            <v>0</v>
          </cell>
          <cell r="O1349">
            <v>70000000</v>
          </cell>
        </row>
        <row r="1350">
          <cell r="B1350" t="str">
            <v>3.03.15.011</v>
          </cell>
          <cell r="C1350">
            <v>0</v>
          </cell>
          <cell r="D1350">
            <v>1</v>
          </cell>
          <cell r="E1350">
            <v>0</v>
          </cell>
          <cell r="F1350">
            <v>18</v>
          </cell>
          <cell r="G1350" t="str">
            <v>KG</v>
          </cell>
          <cell r="J1350" t="str">
            <v>11 Dintanpan</v>
          </cell>
          <cell r="K1350" t="str">
            <v>Fasilitasi Pengembangan Kelembagaan Penyuluhanan</v>
          </cell>
          <cell r="L1350">
            <v>0</v>
          </cell>
          <cell r="M1350">
            <v>25000000</v>
          </cell>
          <cell r="N1350">
            <v>0</v>
          </cell>
          <cell r="O1350">
            <v>25000000</v>
          </cell>
        </row>
        <row r="1351">
          <cell r="B1351" t="str">
            <v>3.03.15.013</v>
          </cell>
          <cell r="C1351">
            <v>0.21666666666666667</v>
          </cell>
          <cell r="D1351">
            <v>0.78333333333333333</v>
          </cell>
          <cell r="E1351">
            <v>0</v>
          </cell>
          <cell r="F1351">
            <v>18</v>
          </cell>
          <cell r="G1351" t="str">
            <v>KG</v>
          </cell>
          <cell r="J1351" t="str">
            <v>11 Dintanpan</v>
          </cell>
          <cell r="K1351" t="str">
            <v>Fasilitasi Pemberian Pengkaryaan Untuk Kelembagaan Penyuluhan, Pelaku Utama/Usaha, Penyuluh dan Pelaku Utama/Usaha Teladan</v>
          </cell>
          <cell r="L1351">
            <v>3250000</v>
          </cell>
          <cell r="M1351">
            <v>11750000</v>
          </cell>
          <cell r="N1351">
            <v>0</v>
          </cell>
          <cell r="O1351">
            <v>15000000</v>
          </cell>
        </row>
        <row r="1352">
          <cell r="B1352" t="str">
            <v>3.03.1700</v>
          </cell>
          <cell r="C1352">
            <v>0</v>
          </cell>
          <cell r="D1352">
            <v>1</v>
          </cell>
          <cell r="E1352">
            <v>0</v>
          </cell>
          <cell r="F1352">
            <v>15</v>
          </cell>
          <cell r="G1352" t="str">
            <v>PR</v>
          </cell>
          <cell r="J1352" t="str">
            <v>11 Dintanpan</v>
          </cell>
          <cell r="K1352" t="str">
            <v>Program Peningkatan Penerapan Teknologi Pertanian/Perkebunan</v>
          </cell>
          <cell r="L1352">
            <v>0</v>
          </cell>
          <cell r="M1352">
            <v>1050000000</v>
          </cell>
          <cell r="N1352">
            <v>0</v>
          </cell>
          <cell r="O1352">
            <v>1050000000</v>
          </cell>
        </row>
        <row r="1353">
          <cell r="B1353" t="str">
            <v>3.03.17.008</v>
          </cell>
          <cell r="C1353">
            <v>0</v>
          </cell>
          <cell r="D1353">
            <v>1</v>
          </cell>
          <cell r="E1353">
            <v>0</v>
          </cell>
          <cell r="F1353">
            <v>18</v>
          </cell>
          <cell r="G1353" t="str">
            <v>KG</v>
          </cell>
          <cell r="J1353" t="str">
            <v>11 Dintanpan</v>
          </cell>
          <cell r="K1353" t="str">
            <v>Penyediaan peralatan dan mesin pra panen, pasca panen dan pengolah hasil pertanian</v>
          </cell>
          <cell r="L1353">
            <v>0</v>
          </cell>
          <cell r="M1353">
            <v>1050000000</v>
          </cell>
          <cell r="N1353">
            <v>0</v>
          </cell>
          <cell r="O1353">
            <v>1050000000</v>
          </cell>
        </row>
        <row r="1354">
          <cell r="B1354" t="str">
            <v>3.03.1800</v>
          </cell>
          <cell r="C1354">
            <v>0.104375</v>
          </cell>
          <cell r="D1354">
            <v>0.890625</v>
          </cell>
          <cell r="E1354">
            <v>5.0000000000000001E-3</v>
          </cell>
          <cell r="F1354">
            <v>15</v>
          </cell>
          <cell r="G1354" t="str">
            <v>PR</v>
          </cell>
          <cell r="J1354" t="str">
            <v>11 Dintanpan</v>
          </cell>
          <cell r="K1354" t="str">
            <v>Program Peningkatan Produksi Pertanian Tanaman Pangan dan Holtikultura</v>
          </cell>
          <cell r="L1354">
            <v>62625000</v>
          </cell>
          <cell r="M1354">
            <v>534375000</v>
          </cell>
          <cell r="N1354">
            <v>3000000</v>
          </cell>
          <cell r="O1354">
            <v>600000000</v>
          </cell>
        </row>
        <row r="1355">
          <cell r="B1355" t="str">
            <v>3.03.18.001</v>
          </cell>
          <cell r="C1355">
            <v>4.9861111111111113E-2</v>
          </cell>
          <cell r="D1355">
            <v>0.95013888888888887</v>
          </cell>
          <cell r="E1355">
            <v>0</v>
          </cell>
          <cell r="F1355">
            <v>18</v>
          </cell>
          <cell r="G1355" t="str">
            <v>KG</v>
          </cell>
          <cell r="J1355" t="str">
            <v>11 Dintanpan</v>
          </cell>
          <cell r="K1355" t="str">
            <v>Pengembangan Holtikultura</v>
          </cell>
          <cell r="L1355">
            <v>17950000</v>
          </cell>
          <cell r="M1355">
            <v>342050000</v>
          </cell>
          <cell r="N1355">
            <v>0</v>
          </cell>
          <cell r="O1355">
            <v>360000000</v>
          </cell>
        </row>
        <row r="1356">
          <cell r="B1356" t="str">
            <v>3.03.18.002</v>
          </cell>
          <cell r="C1356">
            <v>0.45</v>
          </cell>
          <cell r="D1356">
            <v>0.47499999999999998</v>
          </cell>
          <cell r="E1356">
            <v>7.4999999999999997E-2</v>
          </cell>
          <cell r="F1356">
            <v>18</v>
          </cell>
          <cell r="G1356" t="str">
            <v>KG</v>
          </cell>
          <cell r="J1356" t="str">
            <v>11 Dintanpan</v>
          </cell>
          <cell r="K1356" t="str">
            <v>Operasional Balai Benih Padi, Palawija dan Hortikultura</v>
          </cell>
          <cell r="L1356">
            <v>18000000</v>
          </cell>
          <cell r="M1356">
            <v>19000000</v>
          </cell>
          <cell r="N1356">
            <v>3000000</v>
          </cell>
          <cell r="O1356">
            <v>40000000</v>
          </cell>
        </row>
        <row r="1357">
          <cell r="B1357" t="str">
            <v>3.03.18.004</v>
          </cell>
          <cell r="C1357">
            <v>3.7999999999999999E-2</v>
          </cell>
          <cell r="D1357">
            <v>0.96199999999999997</v>
          </cell>
          <cell r="E1357">
            <v>0</v>
          </cell>
          <cell r="F1357">
            <v>18</v>
          </cell>
          <cell r="G1357" t="str">
            <v>KG</v>
          </cell>
          <cell r="J1357" t="str">
            <v>11 Dintanpan</v>
          </cell>
          <cell r="K1357" t="str">
            <v>Pengembangan Tanaman Pangan</v>
          </cell>
          <cell r="L1357">
            <v>1900000</v>
          </cell>
          <cell r="M1357">
            <v>48100000</v>
          </cell>
          <cell r="N1357">
            <v>0</v>
          </cell>
          <cell r="O1357">
            <v>50000000</v>
          </cell>
        </row>
        <row r="1358">
          <cell r="B1358" t="str">
            <v>3.03.18.005</v>
          </cell>
          <cell r="C1358">
            <v>6.9000000000000006E-2</v>
          </cell>
          <cell r="D1358">
            <v>0.93100000000000005</v>
          </cell>
          <cell r="E1358">
            <v>0</v>
          </cell>
          <cell r="F1358">
            <v>18</v>
          </cell>
          <cell r="G1358" t="str">
            <v>KG</v>
          </cell>
          <cell r="J1358" t="str">
            <v>11 Dintanpan</v>
          </cell>
          <cell r="K1358" t="str">
            <v>Pendampingan Tugas Pembantuan Pertanian</v>
          </cell>
          <cell r="L1358">
            <v>3450000</v>
          </cell>
          <cell r="M1358">
            <v>46550000</v>
          </cell>
          <cell r="N1358">
            <v>0</v>
          </cell>
          <cell r="O1358">
            <v>50000000</v>
          </cell>
        </row>
        <row r="1359">
          <cell r="B1359" t="str">
            <v>3.03.18.006</v>
          </cell>
          <cell r="C1359">
            <v>1.4500000000000001E-2</v>
          </cell>
          <cell r="D1359">
            <v>0.98550000000000004</v>
          </cell>
          <cell r="E1359">
            <v>0</v>
          </cell>
          <cell r="F1359">
            <v>18</v>
          </cell>
          <cell r="G1359" t="str">
            <v>KG</v>
          </cell>
          <cell r="J1359" t="str">
            <v>11 Dintanpan</v>
          </cell>
          <cell r="K1359" t="str">
            <v>Pencegahan dan Penanggulangan Hama Penyakit Tanaman Pangan</v>
          </cell>
          <cell r="L1359">
            <v>725000</v>
          </cell>
          <cell r="M1359">
            <v>49275000</v>
          </cell>
          <cell r="N1359">
            <v>0</v>
          </cell>
          <cell r="O1359">
            <v>50000000</v>
          </cell>
        </row>
        <row r="1360">
          <cell r="B1360" t="str">
            <v>3.03.18.007</v>
          </cell>
          <cell r="C1360">
            <v>0.41199999999999998</v>
          </cell>
          <cell r="D1360">
            <v>0.58799999999999997</v>
          </cell>
          <cell r="E1360">
            <v>0</v>
          </cell>
          <cell r="F1360">
            <v>18</v>
          </cell>
          <cell r="G1360" t="str">
            <v>KG</v>
          </cell>
          <cell r="J1360" t="str">
            <v>11 Dintanpan</v>
          </cell>
          <cell r="K1360" t="str">
            <v>Sekolah Lapang Pengendalian Hama Terpadu (SLPHT) Tanaman Pangan</v>
          </cell>
          <cell r="L1360">
            <v>20600000</v>
          </cell>
          <cell r="M1360">
            <v>29400000</v>
          </cell>
          <cell r="N1360">
            <v>0</v>
          </cell>
          <cell r="O1360">
            <v>50000000</v>
          </cell>
        </row>
        <row r="1361">
          <cell r="B1361" t="str">
            <v>3.03.1900</v>
          </cell>
          <cell r="C1361">
            <v>0.14506070287539935</v>
          </cell>
          <cell r="D1361">
            <v>0.85100958466453669</v>
          </cell>
          <cell r="E1361">
            <v>3.9297124600638977E-3</v>
          </cell>
          <cell r="F1361">
            <v>15</v>
          </cell>
          <cell r="G1361" t="str">
            <v>PR</v>
          </cell>
          <cell r="J1361" t="str">
            <v>11 Dintanpan</v>
          </cell>
          <cell r="K1361" t="str">
            <v>Program Peningkatan Produksi Tanaman Perkebunan</v>
          </cell>
          <cell r="L1361">
            <v>227020000</v>
          </cell>
          <cell r="M1361">
            <v>1331830000</v>
          </cell>
          <cell r="N1361">
            <v>6150000</v>
          </cell>
          <cell r="O1361">
            <v>1565000000</v>
          </cell>
        </row>
        <row r="1362">
          <cell r="B1362" t="str">
            <v>3.03.19.001</v>
          </cell>
          <cell r="C1362">
            <v>0.17441176470588235</v>
          </cell>
          <cell r="D1362">
            <v>0.82558823529411762</v>
          </cell>
          <cell r="E1362">
            <v>0</v>
          </cell>
          <cell r="F1362">
            <v>18</v>
          </cell>
          <cell r="G1362" t="str">
            <v>KG</v>
          </cell>
          <cell r="J1362" t="str">
            <v>11 Dintanpan</v>
          </cell>
          <cell r="K1362" t="str">
            <v>Pengembangan tanaman perkebunan semusim</v>
          </cell>
          <cell r="L1362">
            <v>59300000</v>
          </cell>
          <cell r="M1362">
            <v>280700000</v>
          </cell>
          <cell r="N1362">
            <v>0</v>
          </cell>
          <cell r="O1362">
            <v>340000000</v>
          </cell>
        </row>
        <row r="1363">
          <cell r="B1363" t="str">
            <v>3.03.19.002</v>
          </cell>
          <cell r="C1363">
            <v>7.6499999999999999E-2</v>
          </cell>
          <cell r="D1363">
            <v>0.92349999999999999</v>
          </cell>
          <cell r="E1363">
            <v>0</v>
          </cell>
          <cell r="F1363">
            <v>18</v>
          </cell>
          <cell r="G1363" t="str">
            <v>KG</v>
          </cell>
          <cell r="J1363" t="str">
            <v>11 Dintanpan</v>
          </cell>
          <cell r="K1363" t="str">
            <v>Pengembangan tanaman perkebunan tahunan</v>
          </cell>
          <cell r="L1363">
            <v>15300000</v>
          </cell>
          <cell r="M1363">
            <v>184700000</v>
          </cell>
          <cell r="N1363">
            <v>0</v>
          </cell>
          <cell r="O1363">
            <v>200000000</v>
          </cell>
        </row>
        <row r="1364">
          <cell r="B1364" t="str">
            <v>3.03.19.003</v>
          </cell>
          <cell r="C1364">
            <v>4.7E-2</v>
          </cell>
          <cell r="D1364">
            <v>0.9284</v>
          </cell>
          <cell r="E1364">
            <v>2.46E-2</v>
          </cell>
          <cell r="F1364">
            <v>18</v>
          </cell>
          <cell r="G1364" t="str">
            <v>KG</v>
          </cell>
          <cell r="J1364" t="str">
            <v>11 Dintanpan</v>
          </cell>
          <cell r="K1364" t="str">
            <v>Pengembangan Bibit Unggul Perkebunan</v>
          </cell>
          <cell r="L1364">
            <v>11750000</v>
          </cell>
          <cell r="M1364">
            <v>232100000</v>
          </cell>
          <cell r="N1364">
            <v>6150000</v>
          </cell>
          <cell r="O1364">
            <v>250000000</v>
          </cell>
        </row>
        <row r="1365">
          <cell r="B1365" t="str">
            <v>3.03.19.004</v>
          </cell>
          <cell r="C1365">
            <v>0.11883333333333333</v>
          </cell>
          <cell r="D1365">
            <v>0.88116666666666665</v>
          </cell>
          <cell r="E1365">
            <v>0</v>
          </cell>
          <cell r="F1365">
            <v>18</v>
          </cell>
          <cell r="G1365" t="str">
            <v>KG</v>
          </cell>
          <cell r="J1365" t="str">
            <v>11 Dintanpan</v>
          </cell>
          <cell r="K1365" t="str">
            <v>Rehabilitasi Tanaman Tahunan Perkebunan</v>
          </cell>
          <cell r="L1365">
            <v>35650000</v>
          </cell>
          <cell r="M1365">
            <v>264350000</v>
          </cell>
          <cell r="N1365">
            <v>0</v>
          </cell>
          <cell r="O1365">
            <v>300000000</v>
          </cell>
        </row>
        <row r="1366">
          <cell r="B1366" t="str">
            <v>3.03.19.005</v>
          </cell>
          <cell r="C1366">
            <v>8.1000000000000003E-2</v>
          </cell>
          <cell r="D1366">
            <v>0.91900000000000004</v>
          </cell>
          <cell r="E1366">
            <v>0</v>
          </cell>
          <cell r="F1366">
            <v>18</v>
          </cell>
          <cell r="G1366" t="str">
            <v>KG</v>
          </cell>
          <cell r="J1366" t="str">
            <v>11 Dintanpan</v>
          </cell>
          <cell r="K1366" t="str">
            <v>Pemeliharaan Tanaman Perkebunan</v>
          </cell>
          <cell r="L1366">
            <v>12150000</v>
          </cell>
          <cell r="M1366">
            <v>137850000</v>
          </cell>
          <cell r="N1366">
            <v>0</v>
          </cell>
          <cell r="O1366">
            <v>150000000</v>
          </cell>
        </row>
        <row r="1367">
          <cell r="B1367" t="str">
            <v>3.03.19.006</v>
          </cell>
          <cell r="C1367">
            <v>0.29849999999999999</v>
          </cell>
          <cell r="D1367">
            <v>0.70150000000000001</v>
          </cell>
          <cell r="E1367">
            <v>0</v>
          </cell>
          <cell r="F1367">
            <v>18</v>
          </cell>
          <cell r="G1367" t="str">
            <v>KG</v>
          </cell>
          <cell r="J1367" t="str">
            <v>11 Dintanpan</v>
          </cell>
          <cell r="K1367" t="str">
            <v>Pencegahan dan Penanggulangan Hama Penyakit Tanaman Perkebunan</v>
          </cell>
          <cell r="L1367">
            <v>29850000</v>
          </cell>
          <cell r="M1367">
            <v>70150000</v>
          </cell>
          <cell r="N1367">
            <v>0</v>
          </cell>
          <cell r="O1367">
            <v>100000000</v>
          </cell>
        </row>
        <row r="1368">
          <cell r="B1368" t="str">
            <v>3.03.19.007</v>
          </cell>
          <cell r="C1368">
            <v>0.28810000000000002</v>
          </cell>
          <cell r="D1368">
            <v>0.71189999999999998</v>
          </cell>
          <cell r="E1368">
            <v>0</v>
          </cell>
          <cell r="F1368">
            <v>18</v>
          </cell>
          <cell r="G1368" t="str">
            <v>KG</v>
          </cell>
          <cell r="J1368" t="str">
            <v>11 Dintanpan</v>
          </cell>
          <cell r="K1368" t="str">
            <v>Sekolah Lapang Pengendalian Hama Terpadu (SLPHT) Tanaman Perkebunan</v>
          </cell>
          <cell r="L1368">
            <v>57620000</v>
          </cell>
          <cell r="M1368">
            <v>142380000</v>
          </cell>
          <cell r="N1368">
            <v>0</v>
          </cell>
          <cell r="O1368">
            <v>200000000</v>
          </cell>
        </row>
        <row r="1369">
          <cell r="B1369" t="str">
            <v>3.03.19.008</v>
          </cell>
          <cell r="C1369">
            <v>0.216</v>
          </cell>
          <cell r="D1369">
            <v>0.78400000000000003</v>
          </cell>
          <cell r="E1369">
            <v>0</v>
          </cell>
          <cell r="F1369">
            <v>18</v>
          </cell>
          <cell r="G1369" t="str">
            <v>KG</v>
          </cell>
          <cell r="J1369" t="str">
            <v>11 Dintanpan</v>
          </cell>
          <cell r="K1369" t="str">
            <v>Pendampingan Tugas Perbantuan dan kegiatan sektoral perkebunan</v>
          </cell>
          <cell r="L1369">
            <v>5400000</v>
          </cell>
          <cell r="M1369">
            <v>19600000</v>
          </cell>
          <cell r="N1369">
            <v>0</v>
          </cell>
          <cell r="O1369">
            <v>25000000</v>
          </cell>
        </row>
        <row r="1370">
          <cell r="B1370" t="str">
            <v>3.03.2000</v>
          </cell>
          <cell r="C1370">
            <v>7.9672131147540987E-2</v>
          </cell>
          <cell r="D1370">
            <v>0.92032786885245899</v>
          </cell>
          <cell r="E1370">
            <v>0</v>
          </cell>
          <cell r="F1370">
            <v>15</v>
          </cell>
          <cell r="G1370" t="str">
            <v>PR</v>
          </cell>
          <cell r="J1370" t="str">
            <v>11 Dintanpan</v>
          </cell>
          <cell r="K1370" t="str">
            <v>Program Peningkatan Produksi Hasil Peternakan</v>
          </cell>
          <cell r="L1370">
            <v>72900000</v>
          </cell>
          <cell r="M1370">
            <v>842100000</v>
          </cell>
          <cell r="N1370">
            <v>0</v>
          </cell>
          <cell r="O1370">
            <v>915000000</v>
          </cell>
        </row>
        <row r="1371">
          <cell r="B1371" t="str">
            <v>3.03.20.003</v>
          </cell>
          <cell r="C1371">
            <v>6.5250000000000002E-2</v>
          </cell>
          <cell r="D1371">
            <v>0.93474999999999997</v>
          </cell>
          <cell r="E1371">
            <v>0</v>
          </cell>
          <cell r="F1371">
            <v>18</v>
          </cell>
          <cell r="G1371" t="str">
            <v>KG</v>
          </cell>
          <cell r="J1371" t="str">
            <v>11 Dintanpan</v>
          </cell>
          <cell r="K1371" t="str">
            <v>Pendistribusian Bibit Ternak Kepada Masyarakat</v>
          </cell>
          <cell r="L1371">
            <v>26100000</v>
          </cell>
          <cell r="M1371">
            <v>373900000</v>
          </cell>
          <cell r="N1371">
            <v>0</v>
          </cell>
          <cell r="O1371">
            <v>400000000</v>
          </cell>
        </row>
        <row r="1372">
          <cell r="B1372" t="str">
            <v>3.03.20.008</v>
          </cell>
          <cell r="C1372">
            <v>7.7333333333333337E-2</v>
          </cell>
          <cell r="D1372">
            <v>0.92266666666666663</v>
          </cell>
          <cell r="E1372">
            <v>0</v>
          </cell>
          <cell r="F1372">
            <v>18</v>
          </cell>
          <cell r="G1372" t="str">
            <v>KG</v>
          </cell>
          <cell r="J1372" t="str">
            <v>11 Dintanpan</v>
          </cell>
          <cell r="K1372" t="str">
            <v>Pemberdayaan Kelompok Peternak</v>
          </cell>
          <cell r="L1372">
            <v>34800000</v>
          </cell>
          <cell r="M1372">
            <v>415200000</v>
          </cell>
          <cell r="N1372">
            <v>0</v>
          </cell>
          <cell r="O1372">
            <v>450000000</v>
          </cell>
        </row>
        <row r="1373">
          <cell r="B1373" t="str">
            <v>3.03.20.009</v>
          </cell>
          <cell r="C1373">
            <v>0</v>
          </cell>
          <cell r="D1373">
            <v>1</v>
          </cell>
          <cell r="E1373">
            <v>0</v>
          </cell>
          <cell r="F1373">
            <v>18</v>
          </cell>
          <cell r="G1373" t="str">
            <v>KG</v>
          </cell>
          <cell r="J1373" t="str">
            <v>11 Dintanpan</v>
          </cell>
          <cell r="K1373" t="str">
            <v>Pengembangan Pakan Ternak</v>
          </cell>
          <cell r="L1373">
            <v>0</v>
          </cell>
          <cell r="M1373">
            <v>40000000</v>
          </cell>
          <cell r="N1373">
            <v>0</v>
          </cell>
          <cell r="O1373">
            <v>40000000</v>
          </cell>
        </row>
        <row r="1374">
          <cell r="B1374" t="str">
            <v>3.03.20.010</v>
          </cell>
          <cell r="C1374">
            <v>0.48</v>
          </cell>
          <cell r="D1374">
            <v>0.52</v>
          </cell>
          <cell r="E1374">
            <v>0</v>
          </cell>
          <cell r="F1374">
            <v>18</v>
          </cell>
          <cell r="G1374" t="str">
            <v>KG</v>
          </cell>
          <cell r="J1374" t="str">
            <v>11 Dintanpan</v>
          </cell>
          <cell r="K1374" t="str">
            <v>Pendampingan Tugas Pembantuan Peternakan</v>
          </cell>
          <cell r="L1374">
            <v>12000000</v>
          </cell>
          <cell r="M1374">
            <v>13000000</v>
          </cell>
          <cell r="N1374">
            <v>0</v>
          </cell>
          <cell r="O1374">
            <v>25000000</v>
          </cell>
        </row>
        <row r="1375">
          <cell r="B1375" t="str">
            <v>3.03.2200</v>
          </cell>
          <cell r="C1375">
            <v>0.53013333333333335</v>
          </cell>
          <cell r="D1375">
            <v>0.33786666666666665</v>
          </cell>
          <cell r="E1375">
            <v>0.13200000000000001</v>
          </cell>
          <cell r="F1375">
            <v>15</v>
          </cell>
          <cell r="G1375" t="str">
            <v>PR</v>
          </cell>
          <cell r="J1375" t="str">
            <v>11 Dintanpan</v>
          </cell>
          <cell r="K1375" t="str">
            <v>Peningkatan PenerapaTeknologi Peternakan</v>
          </cell>
          <cell r="L1375">
            <v>198800000</v>
          </cell>
          <cell r="M1375">
            <v>126700000</v>
          </cell>
          <cell r="N1375">
            <v>49500000</v>
          </cell>
          <cell r="O1375">
            <v>375000000</v>
          </cell>
        </row>
        <row r="1376">
          <cell r="B1376" t="str">
            <v>3.03.22.001</v>
          </cell>
          <cell r="C1376">
            <v>0</v>
          </cell>
          <cell r="D1376">
            <v>0.01</v>
          </cell>
          <cell r="E1376">
            <v>0.99</v>
          </cell>
          <cell r="F1376">
            <v>18</v>
          </cell>
          <cell r="G1376" t="str">
            <v>KG</v>
          </cell>
          <cell r="J1376" t="str">
            <v>11 Dintanpan</v>
          </cell>
          <cell r="K1376" t="str">
            <v>Pengadaan sarana dan prasarana teknologi peternakan tepat guna</v>
          </cell>
          <cell r="L1376">
            <v>0</v>
          </cell>
          <cell r="M1376">
            <v>500000</v>
          </cell>
          <cell r="N1376">
            <v>49500000</v>
          </cell>
          <cell r="O1376">
            <v>50000000</v>
          </cell>
        </row>
        <row r="1377">
          <cell r="B1377" t="str">
            <v>3.03.22.002</v>
          </cell>
          <cell r="C1377">
            <v>0.25600000000000001</v>
          </cell>
          <cell r="D1377">
            <v>0.74399999999999999</v>
          </cell>
          <cell r="E1377">
            <v>0</v>
          </cell>
          <cell r="F1377">
            <v>18</v>
          </cell>
          <cell r="G1377" t="str">
            <v>KG</v>
          </cell>
          <cell r="J1377" t="str">
            <v>11 Dintanpan</v>
          </cell>
          <cell r="K1377" t="str">
            <v>Kegiatan Penyuluhan Penerapan Teknologi Peternakan Tepat Guna</v>
          </cell>
          <cell r="L1377">
            <v>12800000</v>
          </cell>
          <cell r="M1377">
            <v>37200000</v>
          </cell>
          <cell r="N1377">
            <v>0</v>
          </cell>
          <cell r="O1377">
            <v>50000000</v>
          </cell>
        </row>
        <row r="1378">
          <cell r="B1378" t="str">
            <v>3.03.22.012</v>
          </cell>
          <cell r="C1378">
            <v>0.67636363636363639</v>
          </cell>
          <cell r="D1378">
            <v>0.32363636363636361</v>
          </cell>
          <cell r="E1378">
            <v>0</v>
          </cell>
          <cell r="F1378">
            <v>18</v>
          </cell>
          <cell r="G1378" t="str">
            <v>KG</v>
          </cell>
          <cell r="J1378" t="str">
            <v>11 Dintanpan</v>
          </cell>
          <cell r="K1378" t="str">
            <v>Pemeliharaan Kesehatan dan Pencegahan Penyakit Menular Ternak</v>
          </cell>
          <cell r="L1378">
            <v>186000000</v>
          </cell>
          <cell r="M1378">
            <v>89000000</v>
          </cell>
          <cell r="N1378">
            <v>0</v>
          </cell>
          <cell r="O1378">
            <v>275000000</v>
          </cell>
        </row>
        <row r="1379">
          <cell r="B1379" t="str">
            <v>3.03.2300</v>
          </cell>
          <cell r="C1379">
            <v>9.9420849420849416E-2</v>
          </cell>
          <cell r="D1379">
            <v>0.87092664092664096</v>
          </cell>
          <cell r="E1379">
            <v>2.9652509652509651E-2</v>
          </cell>
          <cell r="F1379">
            <v>15</v>
          </cell>
          <cell r="G1379" t="str">
            <v>PR</v>
          </cell>
          <cell r="J1379" t="str">
            <v>11 Dintanpan</v>
          </cell>
          <cell r="K1379" t="str">
            <v>Program Pengembangan Agribisnis</v>
          </cell>
          <cell r="L1379">
            <v>128750000</v>
          </cell>
          <cell r="M1379">
            <v>1127850000</v>
          </cell>
          <cell r="N1379">
            <v>38400000</v>
          </cell>
          <cell r="O1379">
            <v>1295000000</v>
          </cell>
        </row>
        <row r="1380">
          <cell r="B1380" t="str">
            <v>3.03.23.001</v>
          </cell>
          <cell r="C1380">
            <v>2.4E-2</v>
          </cell>
          <cell r="D1380">
            <v>0.97599999999999998</v>
          </cell>
          <cell r="E1380">
            <v>0</v>
          </cell>
          <cell r="F1380">
            <v>18</v>
          </cell>
          <cell r="G1380" t="str">
            <v>KG</v>
          </cell>
          <cell r="J1380" t="str">
            <v>11 Dintanpan</v>
          </cell>
          <cell r="K1380" t="str">
            <v>Pengembangan agribisnis pertanian</v>
          </cell>
          <cell r="L1380">
            <v>4800000</v>
          </cell>
          <cell r="M1380">
            <v>195200000</v>
          </cell>
          <cell r="N1380">
            <v>0</v>
          </cell>
          <cell r="O1380">
            <v>200000000</v>
          </cell>
        </row>
        <row r="1381">
          <cell r="B1381" t="str">
            <v>3.03.23.002</v>
          </cell>
          <cell r="C1381">
            <v>0.11899999999999999</v>
          </cell>
          <cell r="D1381">
            <v>0.88100000000000001</v>
          </cell>
          <cell r="E1381">
            <v>0</v>
          </cell>
          <cell r="F1381">
            <v>18</v>
          </cell>
          <cell r="G1381" t="str">
            <v>KG</v>
          </cell>
          <cell r="J1381" t="str">
            <v>11 Dintanpan</v>
          </cell>
          <cell r="K1381" t="str">
            <v>Pengembangan Agribisnis Peternakan</v>
          </cell>
          <cell r="L1381">
            <v>5950000</v>
          </cell>
          <cell r="M1381">
            <v>44050000</v>
          </cell>
          <cell r="N1381">
            <v>0</v>
          </cell>
          <cell r="O1381">
            <v>50000000</v>
          </cell>
        </row>
        <row r="1382">
          <cell r="B1382" t="str">
            <v>3.03.23.003</v>
          </cell>
          <cell r="C1382">
            <v>2.6363636363636363E-2</v>
          </cell>
          <cell r="D1382">
            <v>0.9121818181818182</v>
          </cell>
          <cell r="E1382">
            <v>6.1454545454545456E-2</v>
          </cell>
          <cell r="F1382">
            <v>18</v>
          </cell>
          <cell r="G1382" t="str">
            <v>KG</v>
          </cell>
          <cell r="J1382" t="str">
            <v>11 Dintanpan</v>
          </cell>
          <cell r="K1382" t="str">
            <v>Pengembangan Agribisnis Perkebunan</v>
          </cell>
          <cell r="L1382">
            <v>14500000</v>
          </cell>
          <cell r="M1382">
            <v>501700000</v>
          </cell>
          <cell r="N1382">
            <v>33800000</v>
          </cell>
          <cell r="O1382">
            <v>550000000</v>
          </cell>
        </row>
        <row r="1383">
          <cell r="B1383" t="str">
            <v>3.03.23.004</v>
          </cell>
          <cell r="C1383">
            <v>0.14583333333333334</v>
          </cell>
          <cell r="D1383">
            <v>0.85416666666666663</v>
          </cell>
          <cell r="E1383">
            <v>0</v>
          </cell>
          <cell r="F1383">
            <v>18</v>
          </cell>
          <cell r="G1383" t="str">
            <v>KG</v>
          </cell>
          <cell r="J1383" t="str">
            <v>11 Dintanpan</v>
          </cell>
          <cell r="K1383" t="str">
            <v>Fasilitasi Pengembangan Klaster Komoditas Unggulan Pertanian</v>
          </cell>
          <cell r="L1383">
            <v>17500000</v>
          </cell>
          <cell r="M1383">
            <v>102500000</v>
          </cell>
          <cell r="N1383">
            <v>0</v>
          </cell>
          <cell r="O1383">
            <v>120000000</v>
          </cell>
        </row>
        <row r="1384">
          <cell r="B1384" t="str">
            <v>3.03.23.005</v>
          </cell>
          <cell r="C1384">
            <v>0.2</v>
          </cell>
          <cell r="D1384">
            <v>0.8</v>
          </cell>
          <cell r="E1384">
            <v>0</v>
          </cell>
          <cell r="F1384">
            <v>18</v>
          </cell>
          <cell r="G1384" t="str">
            <v>KG</v>
          </cell>
          <cell r="J1384" t="str">
            <v>11 Dintanpan</v>
          </cell>
          <cell r="K1384" t="str">
            <v>Fasilitasi Pengembangan Klaster Komoditas Unggulan Peternakan</v>
          </cell>
          <cell r="L1384">
            <v>4000000</v>
          </cell>
          <cell r="M1384">
            <v>16000000</v>
          </cell>
          <cell r="N1384">
            <v>0</v>
          </cell>
          <cell r="O1384">
            <v>20000000</v>
          </cell>
        </row>
        <row r="1385">
          <cell r="B1385" t="str">
            <v>3.03.23.006</v>
          </cell>
          <cell r="C1385">
            <v>0.23250000000000001</v>
          </cell>
          <cell r="D1385">
            <v>0.76749999999999996</v>
          </cell>
          <cell r="E1385">
            <v>0</v>
          </cell>
          <cell r="F1385">
            <v>18</v>
          </cell>
          <cell r="G1385" t="str">
            <v>KG</v>
          </cell>
          <cell r="J1385" t="str">
            <v>11 Dintanpan</v>
          </cell>
          <cell r="K1385" t="str">
            <v>Fasilitasi Perkembangan Klaster Komoditas Unggulan Perkebunan</v>
          </cell>
          <cell r="L1385">
            <v>4650000</v>
          </cell>
          <cell r="M1385">
            <v>15350000</v>
          </cell>
          <cell r="N1385">
            <v>0</v>
          </cell>
          <cell r="O1385">
            <v>20000000</v>
          </cell>
        </row>
        <row r="1386">
          <cell r="B1386" t="str">
            <v>3.03.23.007</v>
          </cell>
          <cell r="C1386">
            <v>0.64</v>
          </cell>
          <cell r="D1386">
            <v>0.36</v>
          </cell>
          <cell r="E1386">
            <v>0</v>
          </cell>
          <cell r="F1386">
            <v>18</v>
          </cell>
          <cell r="G1386" t="str">
            <v>KG</v>
          </cell>
          <cell r="J1386" t="str">
            <v>11 Dintanpan</v>
          </cell>
          <cell r="K1386" t="str">
            <v>Pengolahan Informasi Permintaan Pasar atas Hasil Produksi Pertanian</v>
          </cell>
          <cell r="L1386">
            <v>9600000</v>
          </cell>
          <cell r="M1386">
            <v>5400000</v>
          </cell>
          <cell r="N1386">
            <v>0</v>
          </cell>
          <cell r="O1386">
            <v>15000000</v>
          </cell>
        </row>
        <row r="1387">
          <cell r="B1387" t="str">
            <v>3.03.23.008</v>
          </cell>
          <cell r="C1387">
            <v>0.4</v>
          </cell>
          <cell r="D1387">
            <v>0.29333333333333333</v>
          </cell>
          <cell r="E1387">
            <v>0.30666666666666664</v>
          </cell>
          <cell r="F1387">
            <v>18</v>
          </cell>
          <cell r="G1387" t="str">
            <v>KG</v>
          </cell>
          <cell r="J1387" t="str">
            <v>11 Dintanpan</v>
          </cell>
          <cell r="K1387" t="str">
            <v>Pengolahan Informasi Permintaan Pasar atas Hasil Produksi Peternakan</v>
          </cell>
          <cell r="L1387">
            <v>6000000</v>
          </cell>
          <cell r="M1387">
            <v>4400000</v>
          </cell>
          <cell r="N1387">
            <v>4600000</v>
          </cell>
          <cell r="O1387">
            <v>15000000</v>
          </cell>
        </row>
        <row r="1388">
          <cell r="B1388" t="str">
            <v>3.03.23.009</v>
          </cell>
          <cell r="C1388">
            <v>0.1</v>
          </cell>
          <cell r="D1388">
            <v>0.9</v>
          </cell>
          <cell r="E1388">
            <v>0</v>
          </cell>
          <cell r="F1388">
            <v>18</v>
          </cell>
          <cell r="G1388" t="str">
            <v>KG</v>
          </cell>
          <cell r="J1388" t="str">
            <v>11 Dintanpan</v>
          </cell>
          <cell r="K1388" t="str">
            <v>Pengolahan Informasi Permintaan Pasar atas Hasil Produksi Perkebunan</v>
          </cell>
          <cell r="L1388">
            <v>1500000</v>
          </cell>
          <cell r="M1388">
            <v>13500000</v>
          </cell>
          <cell r="N1388">
            <v>0</v>
          </cell>
          <cell r="O1388">
            <v>15000000</v>
          </cell>
        </row>
        <row r="1389">
          <cell r="B1389" t="str">
            <v>3.03.23.010</v>
          </cell>
          <cell r="C1389">
            <v>0.2</v>
          </cell>
          <cell r="D1389">
            <v>0.8</v>
          </cell>
          <cell r="E1389">
            <v>0</v>
          </cell>
          <cell r="F1389">
            <v>18</v>
          </cell>
          <cell r="G1389" t="str">
            <v>KG</v>
          </cell>
          <cell r="J1389" t="str">
            <v>11 Dintanpan</v>
          </cell>
          <cell r="K1389" t="str">
            <v>Pengawasan Peredaran Saprodi Pertanian</v>
          </cell>
          <cell r="L1389">
            <v>15000000</v>
          </cell>
          <cell r="M1389">
            <v>60000000</v>
          </cell>
          <cell r="N1389">
            <v>0</v>
          </cell>
          <cell r="O1389">
            <v>75000000</v>
          </cell>
        </row>
        <row r="1390">
          <cell r="B1390" t="str">
            <v>3.03.23.011</v>
          </cell>
          <cell r="C1390">
            <v>0.55600000000000005</v>
          </cell>
          <cell r="D1390">
            <v>0.44400000000000001</v>
          </cell>
          <cell r="E1390">
            <v>0</v>
          </cell>
          <cell r="F1390">
            <v>18</v>
          </cell>
          <cell r="G1390" t="str">
            <v>KG</v>
          </cell>
          <cell r="J1390" t="str">
            <v>11 Dintanpan</v>
          </cell>
          <cell r="K1390" t="str">
            <v>Pengawasan Peredaran Saprodi Peternakan</v>
          </cell>
          <cell r="L1390">
            <v>13900000</v>
          </cell>
          <cell r="M1390">
            <v>11100000</v>
          </cell>
          <cell r="N1390">
            <v>0</v>
          </cell>
          <cell r="O1390">
            <v>25000000</v>
          </cell>
        </row>
        <row r="1391">
          <cell r="B1391" t="str">
            <v>3.03.23.012</v>
          </cell>
          <cell r="C1391">
            <v>0.25750000000000001</v>
          </cell>
          <cell r="D1391">
            <v>0.74250000000000005</v>
          </cell>
          <cell r="E1391">
            <v>0</v>
          </cell>
          <cell r="F1391">
            <v>18</v>
          </cell>
          <cell r="G1391" t="str">
            <v>KG</v>
          </cell>
          <cell r="J1391" t="str">
            <v>11 Dintanpan</v>
          </cell>
          <cell r="K1391" t="str">
            <v>Pengawasan Peredaran Saprodi Perkebunan</v>
          </cell>
          <cell r="L1391">
            <v>5150000</v>
          </cell>
          <cell r="M1391">
            <v>14850000</v>
          </cell>
          <cell r="N1391">
            <v>0</v>
          </cell>
          <cell r="O1391">
            <v>20000000</v>
          </cell>
        </row>
        <row r="1392">
          <cell r="B1392" t="str">
            <v>3.03.23.013</v>
          </cell>
          <cell r="C1392">
            <v>0.67500000000000004</v>
          </cell>
          <cell r="D1392">
            <v>0.32500000000000001</v>
          </cell>
          <cell r="E1392">
            <v>0</v>
          </cell>
          <cell r="F1392">
            <v>18</v>
          </cell>
          <cell r="G1392" t="str">
            <v>KG</v>
          </cell>
          <cell r="J1392" t="str">
            <v>11 Dintanpan</v>
          </cell>
          <cell r="K1392" t="str">
            <v>Pengawasan Perdagangan Ternak Antar Daerah</v>
          </cell>
          <cell r="L1392">
            <v>13500000</v>
          </cell>
          <cell r="M1392">
            <v>6500000</v>
          </cell>
          <cell r="N1392">
            <v>0</v>
          </cell>
          <cell r="O1392">
            <v>20000000</v>
          </cell>
        </row>
        <row r="1393">
          <cell r="B1393" t="str">
            <v>3.03.23.014</v>
          </cell>
          <cell r="C1393">
            <v>3.3333333333333333E-2</v>
          </cell>
          <cell r="D1393">
            <v>0.96666666666666667</v>
          </cell>
          <cell r="E1393">
            <v>0</v>
          </cell>
          <cell r="F1393">
            <v>18</v>
          </cell>
          <cell r="G1393" t="str">
            <v>KG</v>
          </cell>
          <cell r="J1393" t="str">
            <v>11 Dintanpan</v>
          </cell>
          <cell r="K1393" t="str">
            <v>Promosi Atas Hasil Produksi Pertanian Unggulan Daerah</v>
          </cell>
          <cell r="L1393">
            <v>2500000</v>
          </cell>
          <cell r="M1393">
            <v>72500000</v>
          </cell>
          <cell r="N1393">
            <v>0</v>
          </cell>
          <cell r="O1393">
            <v>75000000</v>
          </cell>
        </row>
        <row r="1394">
          <cell r="B1394" t="str">
            <v>3.03.23.015</v>
          </cell>
          <cell r="C1394">
            <v>0.16375000000000001</v>
          </cell>
          <cell r="D1394">
            <v>0.83625000000000005</v>
          </cell>
          <cell r="E1394">
            <v>0</v>
          </cell>
          <cell r="F1394">
            <v>18</v>
          </cell>
          <cell r="G1394" t="str">
            <v>KG</v>
          </cell>
          <cell r="J1394" t="str">
            <v>11 Dintanpan</v>
          </cell>
          <cell r="K1394" t="str">
            <v>Promosi Atas Hasil Produksi Peternakan Unggulan Daerah</v>
          </cell>
          <cell r="L1394">
            <v>6550000</v>
          </cell>
          <cell r="M1394">
            <v>33450000</v>
          </cell>
          <cell r="N1394">
            <v>0</v>
          </cell>
          <cell r="O1394">
            <v>40000000</v>
          </cell>
        </row>
        <row r="1395">
          <cell r="B1395" t="str">
            <v>3.03.23.016</v>
          </cell>
          <cell r="C1395">
            <v>0.10428571428571429</v>
          </cell>
          <cell r="D1395">
            <v>0.89571428571428569</v>
          </cell>
          <cell r="E1395">
            <v>0</v>
          </cell>
          <cell r="F1395">
            <v>18</v>
          </cell>
          <cell r="G1395" t="str">
            <v>KG</v>
          </cell>
          <cell r="J1395" t="str">
            <v>11 Dintanpan</v>
          </cell>
          <cell r="K1395" t="str">
            <v>Promosi Atas Hasil Produksi Perkebunan Unggulan Daerah</v>
          </cell>
          <cell r="L1395">
            <v>3650000</v>
          </cell>
          <cell r="M1395">
            <v>31350000</v>
          </cell>
          <cell r="N1395">
            <v>0</v>
          </cell>
          <cell r="O1395">
            <v>35000000</v>
          </cell>
        </row>
        <row r="1396">
          <cell r="B1396" t="str">
            <v>3.03.2400</v>
          </cell>
          <cell r="C1396">
            <v>0.62995867768595037</v>
          </cell>
          <cell r="D1396">
            <v>0.30392561983471073</v>
          </cell>
          <cell r="E1396">
            <v>6.6115702479338845E-2</v>
          </cell>
          <cell r="F1396">
            <v>15</v>
          </cell>
          <cell r="G1396" t="str">
            <v>PR</v>
          </cell>
          <cell r="J1396" t="str">
            <v>11 Dintanpan</v>
          </cell>
          <cell r="K1396" t="str">
            <v>Program Perencanaan Pembangunan Pertanian</v>
          </cell>
          <cell r="L1396">
            <v>152450000</v>
          </cell>
          <cell r="M1396">
            <v>73550000</v>
          </cell>
          <cell r="N1396">
            <v>16000000</v>
          </cell>
          <cell r="O1396">
            <v>242000000</v>
          </cell>
        </row>
        <row r="1397">
          <cell r="B1397" t="str">
            <v>3.03.24.001</v>
          </cell>
          <cell r="C1397">
            <v>0.36</v>
          </cell>
          <cell r="D1397">
            <v>0.41499999999999998</v>
          </cell>
          <cell r="E1397">
            <v>0.22500000000000001</v>
          </cell>
          <cell r="F1397">
            <v>18</v>
          </cell>
          <cell r="G1397" t="str">
            <v>KG</v>
          </cell>
          <cell r="J1397" t="str">
            <v>11 Dintanpan</v>
          </cell>
          <cell r="K1397" t="str">
            <v>Penyusunan statistik pertanian</v>
          </cell>
          <cell r="L1397">
            <v>14400000</v>
          </cell>
          <cell r="M1397">
            <v>16600000</v>
          </cell>
          <cell r="N1397">
            <v>9000000</v>
          </cell>
          <cell r="O1397">
            <v>40000000</v>
          </cell>
        </row>
        <row r="1398">
          <cell r="B1398" t="str">
            <v>3.03.24.002</v>
          </cell>
          <cell r="C1398">
            <v>0.72866666666666668</v>
          </cell>
          <cell r="D1398">
            <v>0.22466666666666665</v>
          </cell>
          <cell r="E1398">
            <v>4.6666666666666669E-2</v>
          </cell>
          <cell r="F1398">
            <v>18</v>
          </cell>
          <cell r="G1398" t="str">
            <v>KG</v>
          </cell>
          <cell r="J1398" t="str">
            <v>11 Dintanpan</v>
          </cell>
          <cell r="K1398" t="str">
            <v>Penyusunan Data Base (Pemetaan) Lahan Pertanian Pangan Berkelanjutan</v>
          </cell>
          <cell r="L1398">
            <v>109300000</v>
          </cell>
          <cell r="M1398">
            <v>33700000</v>
          </cell>
          <cell r="N1398">
            <v>7000000</v>
          </cell>
          <cell r="O1398">
            <v>150000000</v>
          </cell>
        </row>
        <row r="1399">
          <cell r="B1399" t="str">
            <v>3.03.24.005</v>
          </cell>
          <cell r="C1399">
            <v>0.48888888888888887</v>
          </cell>
          <cell r="D1399">
            <v>0.51111111111111107</v>
          </cell>
          <cell r="E1399">
            <v>0</v>
          </cell>
          <cell r="F1399">
            <v>18</v>
          </cell>
          <cell r="G1399" t="str">
            <v>KG</v>
          </cell>
          <cell r="J1399" t="str">
            <v>11 Dintanpan</v>
          </cell>
          <cell r="K1399" t="str">
            <v>Peningkatan sistem perencanaan pembangunan daerah</v>
          </cell>
          <cell r="L1399">
            <v>13200000</v>
          </cell>
          <cell r="M1399">
            <v>13800000</v>
          </cell>
          <cell r="N1399">
            <v>0</v>
          </cell>
          <cell r="O1399">
            <v>27000000</v>
          </cell>
        </row>
        <row r="1400">
          <cell r="B1400" t="str">
            <v>3.03.24.008</v>
          </cell>
          <cell r="C1400">
            <v>0.622</v>
          </cell>
          <cell r="D1400">
            <v>0.378</v>
          </cell>
          <cell r="E1400">
            <v>0</v>
          </cell>
          <cell r="F1400">
            <v>18</v>
          </cell>
          <cell r="G1400" t="str">
            <v>KG</v>
          </cell>
          <cell r="J1400" t="str">
            <v>11 Dintanpan</v>
          </cell>
          <cell r="K1400" t="str">
            <v>Penyusunan Data Base (Pemetaan) Potensi Unggulan Peternakan</v>
          </cell>
          <cell r="L1400">
            <v>15550000</v>
          </cell>
          <cell r="M1400">
            <v>9450000</v>
          </cell>
          <cell r="N1400">
            <v>0</v>
          </cell>
          <cell r="O1400">
            <v>25000000</v>
          </cell>
        </row>
        <row r="1401">
          <cell r="B1401" t="str">
            <v>3.03.2500</v>
          </cell>
          <cell r="C1401">
            <v>4.119068541300527E-3</v>
          </cell>
          <cell r="D1401">
            <v>0.9936840949033392</v>
          </cell>
          <cell r="E1401">
            <v>2.1968365553602814E-3</v>
          </cell>
          <cell r="F1401">
            <v>15</v>
          </cell>
          <cell r="G1401" t="str">
            <v>PR</v>
          </cell>
          <cell r="J1401" t="str">
            <v>11 Dintanpan</v>
          </cell>
          <cell r="K1401" t="str">
            <v>Program Pengembangan Infrastruktur Pertanian</v>
          </cell>
          <cell r="L1401">
            <v>37500000</v>
          </cell>
          <cell r="M1401">
            <v>9046500000</v>
          </cell>
          <cell r="N1401">
            <v>20000000</v>
          </cell>
          <cell r="O1401">
            <v>9104000000</v>
          </cell>
        </row>
        <row r="1402">
          <cell r="B1402" t="str">
            <v>3.03.25.001</v>
          </cell>
          <cell r="C1402">
            <v>0</v>
          </cell>
          <cell r="D1402">
            <v>1</v>
          </cell>
          <cell r="E1402">
            <v>0</v>
          </cell>
          <cell r="F1402">
            <v>18</v>
          </cell>
          <cell r="G1402" t="str">
            <v>KG</v>
          </cell>
          <cell r="J1402" t="str">
            <v>11 Dintanpan</v>
          </cell>
          <cell r="K1402" t="str">
            <v>Pembangunan/rehabilitasi Jaringan Irigasi Tingkat Usaha Tani (JITUT)</v>
          </cell>
          <cell r="L1402">
            <v>0</v>
          </cell>
          <cell r="M1402">
            <v>2525000000</v>
          </cell>
          <cell r="N1402">
            <v>0</v>
          </cell>
          <cell r="O1402">
            <v>2525000000</v>
          </cell>
        </row>
        <row r="1403">
          <cell r="B1403" t="str">
            <v>3.03.25.009</v>
          </cell>
          <cell r="C1403">
            <v>0</v>
          </cell>
          <cell r="D1403">
            <v>1</v>
          </cell>
          <cell r="E1403">
            <v>0</v>
          </cell>
          <cell r="F1403">
            <v>18</v>
          </cell>
          <cell r="G1403" t="str">
            <v>KG</v>
          </cell>
          <cell r="J1403" t="str">
            <v>11 Dintanpan</v>
          </cell>
          <cell r="K1403" t="str">
            <v>Pembangunan/Rehabilitasi embung pertanian TPH</v>
          </cell>
          <cell r="L1403">
            <v>0</v>
          </cell>
          <cell r="M1403">
            <v>850000000</v>
          </cell>
          <cell r="N1403">
            <v>0</v>
          </cell>
          <cell r="O1403">
            <v>850000000</v>
          </cell>
        </row>
        <row r="1404">
          <cell r="B1404" t="str">
            <v>3.03.25.011</v>
          </cell>
          <cell r="C1404">
            <v>0</v>
          </cell>
          <cell r="D1404">
            <v>1</v>
          </cell>
          <cell r="E1404">
            <v>0</v>
          </cell>
          <cell r="F1404">
            <v>18</v>
          </cell>
          <cell r="G1404" t="str">
            <v>KG</v>
          </cell>
          <cell r="J1404" t="str">
            <v>11 Dintanpan</v>
          </cell>
          <cell r="K1404" t="str">
            <v>Pembangunan/rehabilitasi dam parit</v>
          </cell>
          <cell r="L1404">
            <v>0</v>
          </cell>
          <cell r="M1404">
            <v>1000000000</v>
          </cell>
          <cell r="N1404">
            <v>0</v>
          </cell>
          <cell r="O1404">
            <v>1000000000</v>
          </cell>
        </row>
        <row r="1405">
          <cell r="B1405" t="str">
            <v>3.03.25.012</v>
          </cell>
          <cell r="C1405">
            <v>0.11</v>
          </cell>
          <cell r="D1405">
            <v>0.89</v>
          </cell>
          <cell r="E1405">
            <v>0</v>
          </cell>
          <cell r="F1405">
            <v>18</v>
          </cell>
          <cell r="G1405" t="str">
            <v>KG</v>
          </cell>
          <cell r="J1405" t="str">
            <v>11 Dintanpan</v>
          </cell>
          <cell r="K1405" t="str">
            <v>Penguatan pengelolaan irigasi tingkat usaha tani  (WISMP)</v>
          </cell>
          <cell r="L1405">
            <v>16500000</v>
          </cell>
          <cell r="M1405">
            <v>133500000</v>
          </cell>
          <cell r="N1405">
            <v>0</v>
          </cell>
          <cell r="O1405">
            <v>150000000</v>
          </cell>
        </row>
        <row r="1406">
          <cell r="B1406" t="str">
            <v>3.03.25.013</v>
          </cell>
          <cell r="C1406">
            <v>1.2244897959183673E-2</v>
          </cell>
          <cell r="D1406">
            <v>0.57959183673469383</v>
          </cell>
          <cell r="E1406">
            <v>0.40816326530612246</v>
          </cell>
          <cell r="F1406">
            <v>18</v>
          </cell>
          <cell r="G1406" t="str">
            <v>KG</v>
          </cell>
          <cell r="J1406" t="str">
            <v>11 Dintanpan</v>
          </cell>
          <cell r="K1406" t="str">
            <v>Pendampampingan Kegiatan WISMP</v>
          </cell>
          <cell r="L1406">
            <v>600000</v>
          </cell>
          <cell r="M1406">
            <v>28400000</v>
          </cell>
          <cell r="N1406">
            <v>20000000</v>
          </cell>
          <cell r="O1406">
            <v>49000000</v>
          </cell>
        </row>
        <row r="1407">
          <cell r="B1407" t="str">
            <v>3.03.25.015</v>
          </cell>
          <cell r="C1407">
            <v>0</v>
          </cell>
          <cell r="D1407">
            <v>1</v>
          </cell>
          <cell r="E1407">
            <v>0</v>
          </cell>
          <cell r="F1407">
            <v>18</v>
          </cell>
          <cell r="G1407" t="str">
            <v>KG</v>
          </cell>
          <cell r="J1407" t="str">
            <v>11 Dintanpan</v>
          </cell>
          <cell r="K1407" t="str">
            <v>Pembangunan/Rehabilitasi Jalan Usaha Tani</v>
          </cell>
          <cell r="L1407">
            <v>0</v>
          </cell>
          <cell r="M1407">
            <v>4480000000</v>
          </cell>
          <cell r="N1407">
            <v>0</v>
          </cell>
          <cell r="O1407">
            <v>4480000000</v>
          </cell>
        </row>
        <row r="1408">
          <cell r="B1408" t="str">
            <v>3.03.25.024</v>
          </cell>
          <cell r="C1408">
            <v>0.40799999999999997</v>
          </cell>
          <cell r="D1408">
            <v>0.59199999999999997</v>
          </cell>
          <cell r="E1408">
            <v>0</v>
          </cell>
          <cell r="F1408">
            <v>18</v>
          </cell>
          <cell r="G1408" t="str">
            <v>KG</v>
          </cell>
          <cell r="J1408" t="str">
            <v>11 Dintanpan</v>
          </cell>
          <cell r="K1408" t="str">
            <v>Pendampingan Tugas Pembantuan Pengembangan Sarana dan Prsarana Pertanian</v>
          </cell>
          <cell r="L1408">
            <v>20400000</v>
          </cell>
          <cell r="M1408">
            <v>29600000</v>
          </cell>
          <cell r="N1408">
            <v>0</v>
          </cell>
          <cell r="O1408">
            <v>50000000</v>
          </cell>
        </row>
        <row r="1409">
          <cell r="B1409" t="str">
            <v>3.03.2600</v>
          </cell>
          <cell r="C1409">
            <v>4.0000000000000001E-3</v>
          </cell>
          <cell r="D1409">
            <v>0.996</v>
          </cell>
          <cell r="E1409">
            <v>0</v>
          </cell>
          <cell r="F1409">
            <v>15</v>
          </cell>
          <cell r="G1409" t="str">
            <v>PR</v>
          </cell>
          <cell r="J1409" t="str">
            <v>11 Dintanpan</v>
          </cell>
          <cell r="K1409" t="str">
            <v>Program Peningkatan Kualitas Bahan Baku</v>
          </cell>
          <cell r="L1409">
            <v>28200000</v>
          </cell>
          <cell r="M1409">
            <v>7021800000</v>
          </cell>
          <cell r="N1409">
            <v>0</v>
          </cell>
          <cell r="O1409">
            <v>7050000000</v>
          </cell>
        </row>
        <row r="1410">
          <cell r="B1410" t="str">
            <v>3.03.26.002</v>
          </cell>
          <cell r="C1410">
            <v>4.1167883211678828E-3</v>
          </cell>
          <cell r="D1410">
            <v>0.99588321167883209</v>
          </cell>
          <cell r="E1410">
            <v>0</v>
          </cell>
          <cell r="F1410">
            <v>18</v>
          </cell>
          <cell r="G1410" t="str">
            <v>KG</v>
          </cell>
          <cell r="J1410" t="str">
            <v>11 Dintanpan</v>
          </cell>
          <cell r="K1410" t="str">
            <v>Pembudidayaan bahan baku dengan kadar nikotin rendah</v>
          </cell>
          <cell r="L1410">
            <v>28200000</v>
          </cell>
          <cell r="M1410">
            <v>6821800000</v>
          </cell>
          <cell r="N1410">
            <v>0</v>
          </cell>
          <cell r="O1410">
            <v>6850000000</v>
          </cell>
        </row>
        <row r="1411">
          <cell r="B1411" t="str">
            <v>3.03.26.004</v>
          </cell>
          <cell r="C1411">
            <v>0</v>
          </cell>
          <cell r="D1411">
            <v>1</v>
          </cell>
          <cell r="E1411">
            <v>0</v>
          </cell>
          <cell r="F1411">
            <v>18</v>
          </cell>
          <cell r="G1411" t="str">
            <v>KG</v>
          </cell>
          <cell r="J1411" t="str">
            <v>11 Dintanpan</v>
          </cell>
          <cell r="K1411" t="str">
            <v>Penanganan panen dan pasca panen bahan baku</v>
          </cell>
          <cell r="L1411">
            <v>0</v>
          </cell>
          <cell r="M1411">
            <v>200000000</v>
          </cell>
          <cell r="N1411">
            <v>0</v>
          </cell>
          <cell r="O1411">
            <v>200000000</v>
          </cell>
        </row>
        <row r="1412">
          <cell r="B1412" t="str">
            <v>3.03.2700</v>
          </cell>
          <cell r="C1412">
            <v>0</v>
          </cell>
          <cell r="D1412">
            <v>1</v>
          </cell>
          <cell r="E1412">
            <v>0</v>
          </cell>
          <cell r="F1412">
            <v>15</v>
          </cell>
          <cell r="G1412" t="str">
            <v>PR</v>
          </cell>
          <cell r="J1412" t="str">
            <v>11 Dintanpan</v>
          </cell>
          <cell r="K1412" t="str">
            <v>Program Pembinaan Lingkungan Sosial</v>
          </cell>
          <cell r="L1412">
            <v>0</v>
          </cell>
          <cell r="M1412">
            <v>2100000000</v>
          </cell>
          <cell r="N1412">
            <v>0</v>
          </cell>
          <cell r="O1412">
            <v>2100000000</v>
          </cell>
        </row>
        <row r="1413">
          <cell r="B1413" t="str">
            <v>3.03.27.002</v>
          </cell>
          <cell r="C1413">
            <v>0</v>
          </cell>
          <cell r="D1413">
            <v>1</v>
          </cell>
          <cell r="E1413">
            <v>0</v>
          </cell>
          <cell r="F1413">
            <v>18</v>
          </cell>
          <cell r="G1413" t="str">
            <v>KG</v>
          </cell>
          <cell r="J1413" t="str">
            <v>11 Dintanpan</v>
          </cell>
          <cell r="K1413" t="str">
            <v>Pembangunan/Rehabilitasi Jalan Pertanian (DBHCHT)</v>
          </cell>
          <cell r="L1413">
            <v>0</v>
          </cell>
          <cell r="M1413">
            <v>2100000000</v>
          </cell>
          <cell r="N1413">
            <v>0</v>
          </cell>
          <cell r="O1413">
            <v>2100000000</v>
          </cell>
        </row>
        <row r="1414">
          <cell r="B1414" t="str">
            <v>3.0600</v>
          </cell>
          <cell r="C1414">
            <v>2.0306049611586663E-2</v>
          </cell>
          <cell r="D1414">
            <v>8.3977572073194576E-2</v>
          </cell>
          <cell r="E1414">
            <v>0.89571637831521878</v>
          </cell>
          <cell r="F1414">
            <v>4</v>
          </cell>
          <cell r="J1414" t="str">
            <v>11 Dintanpan</v>
          </cell>
          <cell r="K1414" t="str">
            <v>Perdagangan</v>
          </cell>
          <cell r="L1414">
            <v>313805000</v>
          </cell>
          <cell r="M1414">
            <v>1297770000</v>
          </cell>
          <cell r="N1414">
            <v>13842194000</v>
          </cell>
          <cell r="O1414">
            <v>15453769000</v>
          </cell>
        </row>
        <row r="1415">
          <cell r="B1415" t="str">
            <v>3.06.00</v>
          </cell>
          <cell r="C1415">
            <v>2.0306049611586663E-2</v>
          </cell>
          <cell r="D1415">
            <v>8.3977572073194576E-2</v>
          </cell>
          <cell r="E1415">
            <v>0.89571637831521878</v>
          </cell>
          <cell r="F1415">
            <v>12</v>
          </cell>
          <cell r="G1415" t="str">
            <v>OPD</v>
          </cell>
          <cell r="J1415" t="str">
            <v>17 Dinperindagkop &amp; UKM</v>
          </cell>
          <cell r="K1415" t="str">
            <v>DINAS PERINDUSTRIAN, PERDAGANGAN DAN KOPERASI DAN USAHA KECIL DAN MENENGAH</v>
          </cell>
          <cell r="L1415">
            <v>313805000</v>
          </cell>
          <cell r="M1415">
            <v>1297770000</v>
          </cell>
          <cell r="N1415">
            <v>13842194000</v>
          </cell>
          <cell r="O1415">
            <v>15453769000</v>
          </cell>
        </row>
        <row r="1416">
          <cell r="B1416" t="str">
            <v>3.06.1500</v>
          </cell>
          <cell r="C1416">
            <v>0.186</v>
          </cell>
          <cell r="D1416">
            <v>0.81399999999999995</v>
          </cell>
          <cell r="E1416">
            <v>0</v>
          </cell>
          <cell r="F1416">
            <v>15</v>
          </cell>
          <cell r="G1416" t="str">
            <v>PR</v>
          </cell>
          <cell r="J1416" t="str">
            <v>17 Dinperindagkop &amp; UKM</v>
          </cell>
          <cell r="K1416" t="str">
            <v>Program Perlindungan Konsumen dan Pengamanan Perdagangan</v>
          </cell>
          <cell r="L1416">
            <v>18600000</v>
          </cell>
          <cell r="M1416">
            <v>81400000</v>
          </cell>
          <cell r="N1416">
            <v>0</v>
          </cell>
          <cell r="O1416">
            <v>100000000</v>
          </cell>
        </row>
        <row r="1417">
          <cell r="B1417" t="str">
            <v>3.06.15.003</v>
          </cell>
          <cell r="C1417">
            <v>0.33</v>
          </cell>
          <cell r="D1417">
            <v>0.67</v>
          </cell>
          <cell r="E1417">
            <v>0</v>
          </cell>
          <cell r="F1417">
            <v>18</v>
          </cell>
          <cell r="G1417" t="str">
            <v>KG</v>
          </cell>
          <cell r="J1417" t="str">
            <v>17 Dinperindagkop &amp; UKM</v>
          </cell>
          <cell r="K1417" t="str">
            <v>Peningkatan Pengawasan Peredaran Barang dan Jasa</v>
          </cell>
          <cell r="L1417">
            <v>6600000</v>
          </cell>
          <cell r="M1417">
            <v>13400000</v>
          </cell>
          <cell r="N1417">
            <v>0</v>
          </cell>
          <cell r="O1417">
            <v>20000000</v>
          </cell>
        </row>
        <row r="1418">
          <cell r="B1418" t="str">
            <v>3.06.15.004</v>
          </cell>
          <cell r="C1418">
            <v>9.6000000000000002E-2</v>
          </cell>
          <cell r="D1418">
            <v>0.90400000000000003</v>
          </cell>
          <cell r="E1418">
            <v>0</v>
          </cell>
          <cell r="F1418">
            <v>18</v>
          </cell>
          <cell r="G1418" t="str">
            <v>KG</v>
          </cell>
          <cell r="J1418" t="str">
            <v>17 Dinperindagkop &amp; UKM</v>
          </cell>
          <cell r="K1418" t="str">
            <v>Operasionalisasi dan Pengembangan UPT Kemetrologian Daerah</v>
          </cell>
          <cell r="L1418">
            <v>4800000</v>
          </cell>
          <cell r="M1418">
            <v>45200000</v>
          </cell>
          <cell r="N1418">
            <v>0</v>
          </cell>
          <cell r="O1418">
            <v>50000000</v>
          </cell>
        </row>
        <row r="1419">
          <cell r="B1419" t="str">
            <v>3.06.15.017</v>
          </cell>
          <cell r="C1419">
            <v>0.24</v>
          </cell>
          <cell r="D1419">
            <v>0.76</v>
          </cell>
          <cell r="E1419">
            <v>0</v>
          </cell>
          <cell r="F1419">
            <v>18</v>
          </cell>
          <cell r="G1419" t="str">
            <v>KG</v>
          </cell>
          <cell r="J1419" t="str">
            <v>17 Dinperindagkop &amp; UKM</v>
          </cell>
          <cell r="K1419" t="str">
            <v>Peningkatan dan Pembinaan Pasar Tertib Ukur</v>
          </cell>
          <cell r="L1419">
            <v>7200000</v>
          </cell>
          <cell r="M1419">
            <v>22800000</v>
          </cell>
          <cell r="N1419">
            <v>0</v>
          </cell>
          <cell r="O1419">
            <v>30000000</v>
          </cell>
        </row>
        <row r="1420">
          <cell r="B1420" t="str">
            <v>3.06.1700</v>
          </cell>
          <cell r="C1420">
            <v>0.28999999999999998</v>
          </cell>
          <cell r="D1420">
            <v>0.71</v>
          </cell>
          <cell r="E1420">
            <v>0</v>
          </cell>
          <cell r="F1420">
            <v>15</v>
          </cell>
          <cell r="G1420" t="str">
            <v>PR</v>
          </cell>
          <cell r="J1420" t="str">
            <v>17 Dinperindagkop &amp; UKM</v>
          </cell>
          <cell r="K1420" t="str">
            <v>Program Peningkatan dan Pengembangan Ekspor</v>
          </cell>
          <cell r="L1420">
            <v>8700000</v>
          </cell>
          <cell r="M1420">
            <v>21300000</v>
          </cell>
          <cell r="N1420">
            <v>0</v>
          </cell>
          <cell r="O1420">
            <v>30000000</v>
          </cell>
        </row>
        <row r="1421">
          <cell r="B1421" t="str">
            <v>3.06.17.004</v>
          </cell>
          <cell r="C1421">
            <v>0.16</v>
          </cell>
          <cell r="D1421">
            <v>0.84</v>
          </cell>
          <cell r="E1421">
            <v>0</v>
          </cell>
          <cell r="F1421">
            <v>18</v>
          </cell>
          <cell r="G1421" t="str">
            <v>KG</v>
          </cell>
          <cell r="J1421" t="str">
            <v>17 Dinperindagkop &amp; UKM</v>
          </cell>
          <cell r="K1421" t="str">
            <v>Pengembangan Data Base Informasi Potensi Unggulan</v>
          </cell>
          <cell r="L1421">
            <v>2400000</v>
          </cell>
          <cell r="M1421">
            <v>12600000</v>
          </cell>
          <cell r="N1421">
            <v>0</v>
          </cell>
          <cell r="O1421">
            <v>15000000</v>
          </cell>
        </row>
        <row r="1422">
          <cell r="B1422" t="str">
            <v>3.06.17.009</v>
          </cell>
          <cell r="C1422">
            <v>0.42</v>
          </cell>
          <cell r="D1422">
            <v>0.57999999999999996</v>
          </cell>
          <cell r="E1422">
            <v>0</v>
          </cell>
          <cell r="F1422">
            <v>18</v>
          </cell>
          <cell r="G1422" t="str">
            <v>KG</v>
          </cell>
          <cell r="J1422" t="str">
            <v>17 Dinperindagkop &amp; UKM</v>
          </cell>
          <cell r="K1422" t="str">
            <v>Koordinasi Program Pengembangan Ekspor Dengan Instansi Terkait/Asosiasi/Pengusaha</v>
          </cell>
          <cell r="L1422">
            <v>6300000</v>
          </cell>
          <cell r="M1422">
            <v>8700000</v>
          </cell>
          <cell r="N1422">
            <v>0</v>
          </cell>
          <cell r="O1422">
            <v>15000000</v>
          </cell>
        </row>
        <row r="1423">
          <cell r="B1423" t="str">
            <v>3.06.1800</v>
          </cell>
          <cell r="C1423">
            <v>0.13666666666666666</v>
          </cell>
          <cell r="D1423">
            <v>0.75068965517241382</v>
          </cell>
          <cell r="E1423">
            <v>0.11264367816091954</v>
          </cell>
          <cell r="F1423">
            <v>15</v>
          </cell>
          <cell r="G1423" t="str">
            <v>PR</v>
          </cell>
          <cell r="J1423" t="str">
            <v>17 Dinperindagkop &amp; UKM</v>
          </cell>
          <cell r="K1423" t="str">
            <v>Program Peningkatan Efisiensi Perdagangan Dalam Negeri</v>
          </cell>
          <cell r="L1423">
            <v>59450000</v>
          </cell>
          <cell r="M1423">
            <v>326550000</v>
          </cell>
          <cell r="N1423">
            <v>49000000</v>
          </cell>
          <cell r="O1423">
            <v>435000000</v>
          </cell>
        </row>
        <row r="1424">
          <cell r="B1424" t="str">
            <v>3.06.18.002</v>
          </cell>
          <cell r="C1424">
            <v>0.112</v>
          </cell>
          <cell r="D1424">
            <v>0.88800000000000001</v>
          </cell>
          <cell r="E1424">
            <v>0</v>
          </cell>
          <cell r="F1424">
            <v>18</v>
          </cell>
          <cell r="G1424" t="str">
            <v>KG</v>
          </cell>
          <cell r="J1424" t="str">
            <v>17 Dinperindagkop &amp; UKM</v>
          </cell>
          <cell r="K1424" t="str">
            <v>Fasilitasi Kemudahan Perijinan Pengembangan Usaha</v>
          </cell>
          <cell r="L1424">
            <v>2800000</v>
          </cell>
          <cell r="M1424">
            <v>22200000</v>
          </cell>
          <cell r="N1424">
            <v>0</v>
          </cell>
          <cell r="O1424">
            <v>25000000</v>
          </cell>
        </row>
        <row r="1425">
          <cell r="B1425" t="str">
            <v>3.06.18.006</v>
          </cell>
          <cell r="C1425">
            <v>0.38719999999999999</v>
          </cell>
          <cell r="D1425">
            <v>0.4728</v>
          </cell>
          <cell r="E1425">
            <v>0.14000000000000001</v>
          </cell>
          <cell r="F1425">
            <v>18</v>
          </cell>
          <cell r="G1425" t="str">
            <v>KG</v>
          </cell>
          <cell r="J1425" t="str">
            <v>17 Dinperindagkop &amp; UKM</v>
          </cell>
          <cell r="K1425" t="str">
            <v>Peningkatan Sistem dan Jaringan Informasi Perdagangan</v>
          </cell>
          <cell r="L1425">
            <v>48400000</v>
          </cell>
          <cell r="M1425">
            <v>59100000</v>
          </cell>
          <cell r="N1425">
            <v>17500000</v>
          </cell>
          <cell r="O1425">
            <v>125000000</v>
          </cell>
        </row>
        <row r="1426">
          <cell r="B1426" t="str">
            <v>3.06.18.007</v>
          </cell>
          <cell r="C1426">
            <v>0.1</v>
          </cell>
          <cell r="D1426">
            <v>0.9</v>
          </cell>
          <cell r="E1426">
            <v>0</v>
          </cell>
          <cell r="F1426">
            <v>18</v>
          </cell>
          <cell r="G1426" t="str">
            <v>KG</v>
          </cell>
          <cell r="J1426" t="str">
            <v>17 Dinperindagkop &amp; UKM</v>
          </cell>
          <cell r="K1426" t="str">
            <v>Sosialisasi Peningkatan Penggunaan Produk Dalam Negeri</v>
          </cell>
          <cell r="L1426">
            <v>1500000</v>
          </cell>
          <cell r="M1426">
            <v>13500000</v>
          </cell>
          <cell r="N1426">
            <v>0</v>
          </cell>
          <cell r="O1426">
            <v>15000000</v>
          </cell>
        </row>
        <row r="1427">
          <cell r="B1427" t="str">
            <v>3.06.18.011</v>
          </cell>
          <cell r="C1427">
            <v>2.5000000000000001E-2</v>
          </cell>
          <cell r="D1427">
            <v>0.85833333333333328</v>
          </cell>
          <cell r="E1427">
            <v>0.11666666666666667</v>
          </cell>
          <cell r="F1427">
            <v>18</v>
          </cell>
          <cell r="G1427" t="str">
            <v>KG</v>
          </cell>
          <cell r="J1427" t="str">
            <v>17 Dinperindagkop &amp; UKM</v>
          </cell>
          <cell r="K1427" t="str">
            <v>Peningkatan Fasilitas Pasar</v>
          </cell>
          <cell r="L1427">
            <v>6750000</v>
          </cell>
          <cell r="M1427">
            <v>231750000</v>
          </cell>
          <cell r="N1427">
            <v>31500000</v>
          </cell>
          <cell r="O1427">
            <v>270000000</v>
          </cell>
        </row>
        <row r="1428">
          <cell r="B1428" t="str">
            <v>3.06.1900</v>
          </cell>
          <cell r="C1428">
            <v>0.52666666666666662</v>
          </cell>
          <cell r="D1428">
            <v>0.47333333333333333</v>
          </cell>
          <cell r="E1428">
            <v>0</v>
          </cell>
          <cell r="F1428">
            <v>15</v>
          </cell>
          <cell r="G1428" t="str">
            <v>PR</v>
          </cell>
          <cell r="J1428" t="str">
            <v>17 Dinperindagkop &amp; UKM</v>
          </cell>
          <cell r="K1428" t="str">
            <v>Program Pembinaan Pedagang Kakilima dan Asongan</v>
          </cell>
          <cell r="L1428">
            <v>7900000</v>
          </cell>
          <cell r="M1428">
            <v>7100000</v>
          </cell>
          <cell r="N1428">
            <v>0</v>
          </cell>
          <cell r="O1428">
            <v>15000000</v>
          </cell>
        </row>
        <row r="1429">
          <cell r="B1429" t="str">
            <v>3.06.19.001</v>
          </cell>
          <cell r="C1429">
            <v>0.52666666666666662</v>
          </cell>
          <cell r="D1429">
            <v>0.47333333333333333</v>
          </cell>
          <cell r="E1429">
            <v>0</v>
          </cell>
          <cell r="F1429">
            <v>18</v>
          </cell>
          <cell r="G1429" t="str">
            <v>KG</v>
          </cell>
          <cell r="J1429" t="str">
            <v>17 Dinperindagkop &amp; UKM</v>
          </cell>
          <cell r="K1429" t="str">
            <v>Kegiatan Pembinaan Organisasi Pedagang Kakilima dan Asongan</v>
          </cell>
          <cell r="L1429">
            <v>7900000</v>
          </cell>
          <cell r="M1429">
            <v>7100000</v>
          </cell>
          <cell r="N1429">
            <v>0</v>
          </cell>
          <cell r="O1429">
            <v>15000000</v>
          </cell>
        </row>
        <row r="1430">
          <cell r="B1430" t="str">
            <v>3.06.2100</v>
          </cell>
          <cell r="C1430">
            <v>1.9504564758383493E-3</v>
          </cell>
          <cell r="D1430">
            <v>5.0631712626214688E-3</v>
          </cell>
          <cell r="E1430">
            <v>0.99298637226154018</v>
          </cell>
          <cell r="F1430">
            <v>15</v>
          </cell>
          <cell r="G1430" t="str">
            <v>PR</v>
          </cell>
          <cell r="J1430" t="str">
            <v>17 Dinperindagkop &amp; UKM</v>
          </cell>
          <cell r="K1430" t="str">
            <v>Program Pembangunan Sarana dan Prasarana Distribusi</v>
          </cell>
          <cell r="L1430">
            <v>26280000</v>
          </cell>
          <cell r="M1430">
            <v>68220000</v>
          </cell>
          <cell r="N1430">
            <v>13379269000</v>
          </cell>
          <cell r="O1430">
            <v>13473769000</v>
          </cell>
        </row>
        <row r="1431">
          <cell r="B1431" t="str">
            <v>3.06.21.001</v>
          </cell>
          <cell r="C1431">
            <v>0</v>
          </cell>
          <cell r="D1431">
            <v>0</v>
          </cell>
          <cell r="E1431">
            <v>1</v>
          </cell>
          <cell r="F1431">
            <v>18</v>
          </cell>
          <cell r="G1431" t="str">
            <v>KG</v>
          </cell>
          <cell r="J1431" t="str">
            <v>17 Dinperindagkop &amp; UKM</v>
          </cell>
          <cell r="K1431" t="str">
            <v>Peningkatan Sarana Prasarana Pasar Daerah yang Representatif</v>
          </cell>
          <cell r="L1431">
            <v>0</v>
          </cell>
          <cell r="M1431">
            <v>0</v>
          </cell>
          <cell r="N1431">
            <v>523769000</v>
          </cell>
          <cell r="O1431">
            <v>523769000</v>
          </cell>
        </row>
        <row r="1432">
          <cell r="B1432" t="str">
            <v>3.06.21.002</v>
          </cell>
          <cell r="C1432">
            <v>0</v>
          </cell>
          <cell r="D1432">
            <v>0</v>
          </cell>
          <cell r="E1432">
            <v>1</v>
          </cell>
          <cell r="F1432">
            <v>18</v>
          </cell>
          <cell r="G1432" t="str">
            <v>KG</v>
          </cell>
          <cell r="J1432" t="str">
            <v>17 Dinperindagkop &amp; UKM</v>
          </cell>
          <cell r="K1432" t="str">
            <v>Pembangunan Pasar</v>
          </cell>
          <cell r="L1432">
            <v>0</v>
          </cell>
          <cell r="M1432">
            <v>0</v>
          </cell>
          <cell r="N1432">
            <v>12800000000</v>
          </cell>
          <cell r="O1432">
            <v>12800000000</v>
          </cell>
        </row>
        <row r="1433">
          <cell r="B1433" t="str">
            <v>3.06.21.004</v>
          </cell>
          <cell r="C1433">
            <v>0.26279999999999998</v>
          </cell>
          <cell r="D1433">
            <v>0.68220000000000003</v>
          </cell>
          <cell r="E1433">
            <v>5.5E-2</v>
          </cell>
          <cell r="F1433">
            <v>18</v>
          </cell>
          <cell r="G1433" t="str">
            <v>KG</v>
          </cell>
          <cell r="J1433" t="str">
            <v>17 Dinperindagkop &amp; UKM</v>
          </cell>
          <cell r="K1433" t="str">
            <v>Pemeliharaaan Sarana Prasarana Pasar</v>
          </cell>
          <cell r="L1433">
            <v>26280000</v>
          </cell>
          <cell r="M1433">
            <v>68220000</v>
          </cell>
          <cell r="N1433">
            <v>5500000</v>
          </cell>
          <cell r="O1433">
            <v>100000000</v>
          </cell>
        </row>
        <row r="1434">
          <cell r="B1434" t="str">
            <v>3.06.21.005</v>
          </cell>
          <cell r="C1434">
            <v>0</v>
          </cell>
          <cell r="D1434">
            <v>0</v>
          </cell>
          <cell r="E1434">
            <v>1</v>
          </cell>
          <cell r="F1434">
            <v>18</v>
          </cell>
          <cell r="G1434" t="str">
            <v>KG</v>
          </cell>
          <cell r="J1434" t="str">
            <v>17 Dinperindagkop &amp; UKM</v>
          </cell>
          <cell r="K1434" t="str">
            <v>Peningkatan Fasilitas Sarana dan Prasarana Perdagangan</v>
          </cell>
          <cell r="L1434">
            <v>0</v>
          </cell>
          <cell r="M1434">
            <v>0</v>
          </cell>
          <cell r="N1434">
            <v>50000000</v>
          </cell>
          <cell r="O1434">
            <v>50000000</v>
          </cell>
        </row>
        <row r="1435">
          <cell r="B1435" t="str">
            <v>3.06.2200</v>
          </cell>
          <cell r="C1435">
            <v>6.08E-2</v>
          </cell>
          <cell r="D1435">
            <v>0.1464</v>
          </cell>
          <cell r="E1435">
            <v>0.79279999999999995</v>
          </cell>
          <cell r="F1435">
            <v>15</v>
          </cell>
          <cell r="G1435" t="str">
            <v>PR</v>
          </cell>
          <cell r="J1435" t="str">
            <v>17 Dinperindagkop &amp; UKM</v>
          </cell>
          <cell r="K1435" t="str">
            <v>Program pembinaan pedagang</v>
          </cell>
          <cell r="L1435">
            <v>15200000</v>
          </cell>
          <cell r="M1435">
            <v>36600000</v>
          </cell>
          <cell r="N1435">
            <v>198200000</v>
          </cell>
          <cell r="O1435">
            <v>250000000</v>
          </cell>
        </row>
        <row r="1436">
          <cell r="B1436" t="str">
            <v>3.06.22.002</v>
          </cell>
          <cell r="C1436">
            <v>6.08E-2</v>
          </cell>
          <cell r="D1436">
            <v>0.1464</v>
          </cell>
          <cell r="E1436">
            <v>0.79279999999999995</v>
          </cell>
          <cell r="F1436">
            <v>18</v>
          </cell>
          <cell r="G1436" t="str">
            <v>KG</v>
          </cell>
          <cell r="J1436" t="str">
            <v>17 Dinperindagkop &amp; UKM</v>
          </cell>
          <cell r="K1436" t="str">
            <v>Pembinaan peningkatan kapasitas pedagang</v>
          </cell>
          <cell r="L1436">
            <v>15200000</v>
          </cell>
          <cell r="M1436">
            <v>36600000</v>
          </cell>
          <cell r="N1436">
            <v>198200000</v>
          </cell>
          <cell r="O1436">
            <v>250000000</v>
          </cell>
        </row>
        <row r="1437">
          <cell r="B1437" t="str">
            <v>3.06.2300</v>
          </cell>
          <cell r="C1437">
            <v>0.13518181818181818</v>
          </cell>
          <cell r="D1437">
            <v>0.6687045454545455</v>
          </cell>
          <cell r="E1437">
            <v>0.19611363636363635</v>
          </cell>
          <cell r="F1437">
            <v>15</v>
          </cell>
          <cell r="G1437" t="str">
            <v>PR</v>
          </cell>
          <cell r="J1437" t="str">
            <v>17 Dinperindagkop &amp; UKM</v>
          </cell>
          <cell r="K1437" t="str">
            <v>Program Promosi Produk Unggulan Daerah</v>
          </cell>
          <cell r="L1437">
            <v>148700000</v>
          </cell>
          <cell r="M1437">
            <v>735575000</v>
          </cell>
          <cell r="N1437">
            <v>215725000</v>
          </cell>
          <cell r="O1437">
            <v>1100000000</v>
          </cell>
        </row>
        <row r="1438">
          <cell r="B1438" t="str">
            <v>3.06.23.002</v>
          </cell>
          <cell r="C1438">
            <v>0.10644444444444444</v>
          </cell>
          <cell r="D1438">
            <v>0.89355555555555555</v>
          </cell>
          <cell r="E1438">
            <v>0</v>
          </cell>
          <cell r="F1438">
            <v>18</v>
          </cell>
          <cell r="G1438" t="str">
            <v>KG</v>
          </cell>
          <cell r="J1438" t="str">
            <v>17 Dinperindagkop &amp; UKM</v>
          </cell>
          <cell r="K1438" t="str">
            <v>Penyelenggaraan pameran /expo</v>
          </cell>
          <cell r="L1438">
            <v>47900000</v>
          </cell>
          <cell r="M1438">
            <v>402100000</v>
          </cell>
          <cell r="N1438">
            <v>0</v>
          </cell>
          <cell r="O1438">
            <v>450000000</v>
          </cell>
        </row>
        <row r="1439">
          <cell r="B1439" t="str">
            <v>3.06.23.003</v>
          </cell>
          <cell r="C1439">
            <v>0.15507692307692308</v>
          </cell>
          <cell r="D1439">
            <v>0.51303846153846155</v>
          </cell>
          <cell r="E1439">
            <v>0.33188461538461539</v>
          </cell>
          <cell r="F1439">
            <v>18</v>
          </cell>
          <cell r="G1439" t="str">
            <v>KG</v>
          </cell>
          <cell r="J1439" t="str">
            <v>17 Dinperindagkop &amp; UKM</v>
          </cell>
          <cell r="K1439" t="str">
            <v>Pengembangan promosi perdagangan dalam negeri</v>
          </cell>
          <cell r="L1439">
            <v>100800000</v>
          </cell>
          <cell r="M1439">
            <v>333475000</v>
          </cell>
          <cell r="N1439">
            <v>215725000</v>
          </cell>
          <cell r="O1439">
            <v>650000000</v>
          </cell>
        </row>
        <row r="1440">
          <cell r="B1440" t="str">
            <v>3.06.2400</v>
          </cell>
          <cell r="C1440">
            <v>0.57950000000000002</v>
          </cell>
          <cell r="D1440">
            <v>0.42049999999999998</v>
          </cell>
          <cell r="E1440">
            <v>0</v>
          </cell>
          <cell r="F1440">
            <v>15</v>
          </cell>
          <cell r="G1440" t="str">
            <v>PR</v>
          </cell>
          <cell r="J1440" t="str">
            <v>17 Dinperindagkop &amp; UKM</v>
          </cell>
          <cell r="K1440" t="str">
            <v>Program Peningkatan kerjasama daerah dengan Pemerintah Pusat, Pemerintah Provinsi, Swasta maupun masyarakat untuk pembiayaan pemnbangunan sarana perdagangan</v>
          </cell>
          <cell r="L1440">
            <v>28975000</v>
          </cell>
          <cell r="M1440">
            <v>21025000</v>
          </cell>
          <cell r="N1440">
            <v>0</v>
          </cell>
          <cell r="O1440">
            <v>50000000</v>
          </cell>
        </row>
        <row r="1441">
          <cell r="B1441" t="str">
            <v>3.06.24.001</v>
          </cell>
          <cell r="C1441">
            <v>0.57950000000000002</v>
          </cell>
          <cell r="D1441">
            <v>0.42049999999999998</v>
          </cell>
          <cell r="E1441">
            <v>0</v>
          </cell>
          <cell r="F1441">
            <v>18</v>
          </cell>
          <cell r="G1441" t="str">
            <v>KG</v>
          </cell>
          <cell r="J1441" t="str">
            <v>17 Dinperindagkop &amp; UKM</v>
          </cell>
          <cell r="K1441" t="str">
            <v>Fasilitasi kerjasama pembangunan usaha perdagangan</v>
          </cell>
          <cell r="L1441">
            <v>28975000</v>
          </cell>
          <cell r="M1441">
            <v>21025000</v>
          </cell>
          <cell r="N1441">
            <v>0</v>
          </cell>
          <cell r="O1441">
            <v>50000000</v>
          </cell>
        </row>
        <row r="1442">
          <cell r="B1442" t="str">
            <v>3.0700</v>
          </cell>
          <cell r="C1442">
            <v>0.46039470655926351</v>
          </cell>
          <cell r="D1442">
            <v>0.50718488684311469</v>
          </cell>
          <cell r="E1442">
            <v>3.2420406597621784E-2</v>
          </cell>
          <cell r="F1442">
            <v>4</v>
          </cell>
          <cell r="J1442" t="str">
            <v>17 Dinperindagkop &amp; UKM</v>
          </cell>
          <cell r="K1442" t="str">
            <v>Perindustrian</v>
          </cell>
          <cell r="L1442">
            <v>1200249000</v>
          </cell>
          <cell r="M1442">
            <v>1322231000</v>
          </cell>
          <cell r="N1442">
            <v>84520000</v>
          </cell>
          <cell r="O1442">
            <v>2607000000</v>
          </cell>
        </row>
        <row r="1443">
          <cell r="B1443" t="str">
            <v>3.07.00</v>
          </cell>
          <cell r="C1443">
            <v>0.46039470655926351</v>
          </cell>
          <cell r="D1443">
            <v>0.50718488684311469</v>
          </cell>
          <cell r="E1443">
            <v>3.2420406597621784E-2</v>
          </cell>
          <cell r="F1443">
            <v>12</v>
          </cell>
          <cell r="G1443" t="str">
            <v>OPD</v>
          </cell>
          <cell r="J1443" t="str">
            <v>17 Dinperindagkop &amp; UKM</v>
          </cell>
          <cell r="K1443" t="str">
            <v>DINAS PERINDUSTRIAN, PERDAGANGAN DAN KOPERASI DAN USAHA KECIL DAN MENENGAH</v>
          </cell>
          <cell r="L1443">
            <v>1200249000</v>
          </cell>
          <cell r="M1443">
            <v>1322231000</v>
          </cell>
          <cell r="N1443">
            <v>84520000</v>
          </cell>
          <cell r="O1443">
            <v>2607000000</v>
          </cell>
        </row>
        <row r="1444">
          <cell r="B1444" t="str">
            <v>3.07.0100</v>
          </cell>
          <cell r="C1444">
            <v>0.65406136560069139</v>
          </cell>
          <cell r="D1444">
            <v>0.34593863439930855</v>
          </cell>
          <cell r="E1444">
            <v>0</v>
          </cell>
          <cell r="F1444">
            <v>15</v>
          </cell>
          <cell r="G1444" t="str">
            <v>PR</v>
          </cell>
          <cell r="J1444" t="str">
            <v>17 Dinperindagkop &amp; UKM</v>
          </cell>
          <cell r="K1444" t="str">
            <v>Program Pelayanan Administrasi Perkantoran</v>
          </cell>
          <cell r="L1444">
            <v>756749000</v>
          </cell>
          <cell r="M1444">
            <v>400251000</v>
          </cell>
          <cell r="N1444">
            <v>0</v>
          </cell>
          <cell r="O1444">
            <v>1157000000</v>
          </cell>
        </row>
        <row r="1445">
          <cell r="B1445" t="str">
            <v>3.07.01.001</v>
          </cell>
          <cell r="C1445">
            <v>0</v>
          </cell>
          <cell r="D1445">
            <v>1</v>
          </cell>
          <cell r="E1445">
            <v>0</v>
          </cell>
          <cell r="F1445">
            <v>18</v>
          </cell>
          <cell r="G1445" t="str">
            <v>KG</v>
          </cell>
          <cell r="H1445">
            <v>1</v>
          </cell>
          <cell r="I1445">
            <v>1</v>
          </cell>
          <cell r="J1445" t="str">
            <v>17 Dinperindagkop &amp; UKM</v>
          </cell>
          <cell r="K1445" t="str">
            <v>Penyediaan Jasa Surat Menyurat</v>
          </cell>
          <cell r="L1445">
            <v>0</v>
          </cell>
          <cell r="M1445">
            <v>5000000</v>
          </cell>
          <cell r="N1445">
            <v>0</v>
          </cell>
          <cell r="O1445">
            <v>5000000</v>
          </cell>
        </row>
        <row r="1446">
          <cell r="B1446" t="str">
            <v>3.07.01.002</v>
          </cell>
          <cell r="C1446">
            <v>0</v>
          </cell>
          <cell r="D1446">
            <v>1</v>
          </cell>
          <cell r="E1446">
            <v>0</v>
          </cell>
          <cell r="F1446">
            <v>18</v>
          </cell>
          <cell r="G1446" t="str">
            <v>KG</v>
          </cell>
          <cell r="H1446">
            <v>1</v>
          </cell>
          <cell r="I1446">
            <v>1</v>
          </cell>
          <cell r="J1446" t="str">
            <v>17 Dinperindagkop &amp; UKM</v>
          </cell>
          <cell r="K1446" t="str">
            <v>Penyediaan Jasa Komunikasi, Sumber Daya Air dan Listrik</v>
          </cell>
          <cell r="L1446">
            <v>0</v>
          </cell>
          <cell r="M1446">
            <v>250000000</v>
          </cell>
          <cell r="N1446">
            <v>0</v>
          </cell>
          <cell r="O1446">
            <v>250000000</v>
          </cell>
        </row>
        <row r="1447">
          <cell r="B1447" t="str">
            <v>3.07.01.007</v>
          </cell>
          <cell r="C1447">
            <v>0.99960000000000004</v>
          </cell>
          <cell r="D1447">
            <v>4.0000000000000002E-4</v>
          </cell>
          <cell r="E1447">
            <v>0</v>
          </cell>
          <cell r="F1447">
            <v>18</v>
          </cell>
          <cell r="G1447" t="str">
            <v>KG</v>
          </cell>
          <cell r="H1447">
            <v>1</v>
          </cell>
          <cell r="I1447">
            <v>1</v>
          </cell>
          <cell r="J1447" t="str">
            <v>17 Dinperindagkop &amp; UKM</v>
          </cell>
          <cell r="K1447" t="str">
            <v>Penyediaan Jasa Administrasi Keuangan</v>
          </cell>
          <cell r="L1447">
            <v>249900000</v>
          </cell>
          <cell r="M1447">
            <v>100000</v>
          </cell>
          <cell r="N1447">
            <v>0</v>
          </cell>
          <cell r="O1447">
            <v>250000000</v>
          </cell>
        </row>
        <row r="1448">
          <cell r="B1448" t="str">
            <v>3.07.01.010</v>
          </cell>
          <cell r="C1448">
            <v>0</v>
          </cell>
          <cell r="D1448">
            <v>1</v>
          </cell>
          <cell r="E1448">
            <v>0</v>
          </cell>
          <cell r="F1448">
            <v>18</v>
          </cell>
          <cell r="G1448" t="str">
            <v>KG</v>
          </cell>
          <cell r="H1448">
            <v>1</v>
          </cell>
          <cell r="I1448">
            <v>1</v>
          </cell>
          <cell r="J1448" t="str">
            <v>17 Dinperindagkop &amp; UKM</v>
          </cell>
          <cell r="K1448" t="str">
            <v>Penyediaan Alat Tulis Kantor</v>
          </cell>
          <cell r="L1448">
            <v>0</v>
          </cell>
          <cell r="M1448">
            <v>20000000</v>
          </cell>
          <cell r="N1448">
            <v>0</v>
          </cell>
          <cell r="O1448">
            <v>20000000</v>
          </cell>
        </row>
        <row r="1449">
          <cell r="B1449" t="str">
            <v>3.07.01.011</v>
          </cell>
          <cell r="C1449">
            <v>0</v>
          </cell>
          <cell r="D1449">
            <v>1</v>
          </cell>
          <cell r="E1449">
            <v>0</v>
          </cell>
          <cell r="F1449">
            <v>18</v>
          </cell>
          <cell r="G1449" t="str">
            <v>KG</v>
          </cell>
          <cell r="H1449">
            <v>1</v>
          </cell>
          <cell r="I1449">
            <v>1</v>
          </cell>
          <cell r="J1449" t="str">
            <v>17 Dinperindagkop &amp; UKM</v>
          </cell>
          <cell r="K1449" t="str">
            <v>Penyediaan Barang Cetakan dan Penggandaan</v>
          </cell>
          <cell r="L1449">
            <v>0</v>
          </cell>
          <cell r="M1449">
            <v>15000000</v>
          </cell>
          <cell r="N1449">
            <v>0</v>
          </cell>
          <cell r="O1449">
            <v>15000000</v>
          </cell>
        </row>
        <row r="1450">
          <cell r="B1450" t="str">
            <v>3.07.01.012</v>
          </cell>
          <cell r="C1450">
            <v>0</v>
          </cell>
          <cell r="D1450">
            <v>1</v>
          </cell>
          <cell r="E1450">
            <v>0</v>
          </cell>
          <cell r="F1450">
            <v>18</v>
          </cell>
          <cell r="G1450" t="str">
            <v>KG</v>
          </cell>
          <cell r="H1450">
            <v>1</v>
          </cell>
          <cell r="I1450">
            <v>1</v>
          </cell>
          <cell r="J1450" t="str">
            <v>17 Dinperindagkop &amp; UKM</v>
          </cell>
          <cell r="K1450" t="str">
            <v>Penyediaan Komponen Instalasi Listrik/Penerangan Bangunan Kantor</v>
          </cell>
          <cell r="L1450">
            <v>0</v>
          </cell>
          <cell r="M1450">
            <v>10000000</v>
          </cell>
          <cell r="N1450">
            <v>0</v>
          </cell>
          <cell r="O1450">
            <v>10000000</v>
          </cell>
        </row>
        <row r="1451">
          <cell r="B1451" t="str">
            <v>3.07.01.013</v>
          </cell>
          <cell r="C1451">
            <v>0</v>
          </cell>
          <cell r="D1451">
            <v>1</v>
          </cell>
          <cell r="E1451">
            <v>0</v>
          </cell>
          <cell r="F1451">
            <v>18</v>
          </cell>
          <cell r="G1451" t="str">
            <v>KG</v>
          </cell>
          <cell r="H1451">
            <v>1</v>
          </cell>
          <cell r="I1451">
            <v>1</v>
          </cell>
          <cell r="J1451" t="str">
            <v>17 Dinperindagkop &amp; UKM</v>
          </cell>
          <cell r="K1451" t="str">
            <v>Penyediaan Peralatan dan Perlengkapan Kantor</v>
          </cell>
          <cell r="L1451">
            <v>0</v>
          </cell>
          <cell r="M1451">
            <v>10000000</v>
          </cell>
          <cell r="N1451">
            <v>0</v>
          </cell>
          <cell r="O1451">
            <v>10000000</v>
          </cell>
        </row>
        <row r="1452">
          <cell r="B1452" t="str">
            <v>3.07.01.014</v>
          </cell>
          <cell r="C1452">
            <v>0</v>
          </cell>
          <cell r="D1452">
            <v>1</v>
          </cell>
          <cell r="E1452">
            <v>0</v>
          </cell>
          <cell r="F1452">
            <v>18</v>
          </cell>
          <cell r="G1452" t="str">
            <v>KG</v>
          </cell>
          <cell r="H1452">
            <v>1</v>
          </cell>
          <cell r="I1452">
            <v>1</v>
          </cell>
          <cell r="J1452" t="str">
            <v>17 Dinperindagkop &amp; UKM</v>
          </cell>
          <cell r="K1452" t="str">
            <v>Penyediaan Peralatan Rumah Tangga</v>
          </cell>
          <cell r="L1452">
            <v>0</v>
          </cell>
          <cell r="M1452">
            <v>10000000</v>
          </cell>
          <cell r="N1452">
            <v>0</v>
          </cell>
          <cell r="O1452">
            <v>10000000</v>
          </cell>
        </row>
        <row r="1453">
          <cell r="B1453" t="str">
            <v>3.07.01.015</v>
          </cell>
          <cell r="C1453">
            <v>0</v>
          </cell>
          <cell r="D1453">
            <v>1</v>
          </cell>
          <cell r="E1453">
            <v>0</v>
          </cell>
          <cell r="F1453">
            <v>18</v>
          </cell>
          <cell r="G1453" t="str">
            <v>KG</v>
          </cell>
          <cell r="H1453">
            <v>1</v>
          </cell>
          <cell r="I1453">
            <v>1</v>
          </cell>
          <cell r="J1453" t="str">
            <v>17 Dinperindagkop &amp; UKM</v>
          </cell>
          <cell r="K1453" t="str">
            <v>Penyediaan Bahan Bacaan dan Peraturan Perundang-Undangan</v>
          </cell>
          <cell r="L1453">
            <v>0</v>
          </cell>
          <cell r="M1453">
            <v>5000000</v>
          </cell>
          <cell r="N1453">
            <v>0</v>
          </cell>
          <cell r="O1453">
            <v>5000000</v>
          </cell>
        </row>
        <row r="1454">
          <cell r="B1454" t="str">
            <v>3.07.01.017</v>
          </cell>
          <cell r="C1454">
            <v>0</v>
          </cell>
          <cell r="D1454">
            <v>1</v>
          </cell>
          <cell r="E1454">
            <v>0</v>
          </cell>
          <cell r="F1454">
            <v>18</v>
          </cell>
          <cell r="G1454" t="str">
            <v>KG</v>
          </cell>
          <cell r="H1454">
            <v>1</v>
          </cell>
          <cell r="I1454">
            <v>1</v>
          </cell>
          <cell r="J1454" t="str">
            <v>17 Dinperindagkop &amp; UKM</v>
          </cell>
          <cell r="K1454" t="str">
            <v>Penyediaan Makanan dan Minuman</v>
          </cell>
          <cell r="L1454">
            <v>0</v>
          </cell>
          <cell r="M1454">
            <v>20000000</v>
          </cell>
          <cell r="N1454">
            <v>0</v>
          </cell>
          <cell r="O1454">
            <v>20000000</v>
          </cell>
        </row>
        <row r="1455">
          <cell r="B1455" t="str">
            <v>3.07.01.018</v>
          </cell>
          <cell r="C1455">
            <v>0</v>
          </cell>
          <cell r="D1455">
            <v>1</v>
          </cell>
          <cell r="E1455">
            <v>0</v>
          </cell>
          <cell r="F1455">
            <v>18</v>
          </cell>
          <cell r="G1455" t="str">
            <v>KG</v>
          </cell>
          <cell r="H1455">
            <v>1</v>
          </cell>
          <cell r="I1455">
            <v>1</v>
          </cell>
          <cell r="J1455" t="str">
            <v>17 Dinperindagkop &amp; UKM</v>
          </cell>
          <cell r="K1455" t="str">
            <v>Rapat-Rapat Koordinasi dan Konsultasi Ke Luar Daerah</v>
          </cell>
          <cell r="L1455">
            <v>0</v>
          </cell>
          <cell r="M1455">
            <v>50000000</v>
          </cell>
          <cell r="N1455">
            <v>0</v>
          </cell>
          <cell r="O1455">
            <v>50000000</v>
          </cell>
        </row>
        <row r="1456">
          <cell r="B1456" t="str">
            <v>3.07.01.019</v>
          </cell>
          <cell r="C1456">
            <v>0.9997021696252465</v>
          </cell>
          <cell r="D1456">
            <v>2.978303747534517E-4</v>
          </cell>
          <cell r="E1456">
            <v>0</v>
          </cell>
          <cell r="F1456">
            <v>18</v>
          </cell>
          <cell r="G1456" t="str">
            <v>KG</v>
          </cell>
          <cell r="H1456">
            <v>1</v>
          </cell>
          <cell r="I1456">
            <v>1</v>
          </cell>
          <cell r="J1456" t="str">
            <v>17 Dinperindagkop &amp; UKM</v>
          </cell>
          <cell r="K1456" t="str">
            <v>Penyediaan Jasa Administrasi Kantor/Kebersihan</v>
          </cell>
          <cell r="L1456">
            <v>506849000</v>
          </cell>
          <cell r="M1456">
            <v>151000</v>
          </cell>
          <cell r="N1456">
            <v>0</v>
          </cell>
          <cell r="O1456">
            <v>507000000</v>
          </cell>
        </row>
        <row r="1457">
          <cell r="B1457" t="str">
            <v>3.07.01.020</v>
          </cell>
          <cell r="C1457">
            <v>0</v>
          </cell>
          <cell r="D1457">
            <v>1</v>
          </cell>
          <cell r="E1457">
            <v>0</v>
          </cell>
          <cell r="F1457">
            <v>18</v>
          </cell>
          <cell r="G1457" t="str">
            <v>KG</v>
          </cell>
          <cell r="H1457">
            <v>1</v>
          </cell>
          <cell r="I1457">
            <v>1</v>
          </cell>
          <cell r="J1457" t="str">
            <v>17 Dinperindagkop &amp; UKM</v>
          </cell>
          <cell r="K1457" t="str">
            <v>Rapat-Rapat Koordinasi dan Konsultasi dalam Daerah</v>
          </cell>
          <cell r="L1457">
            <v>0</v>
          </cell>
          <cell r="M1457">
            <v>5000000</v>
          </cell>
          <cell r="N1457">
            <v>0</v>
          </cell>
          <cell r="O1457">
            <v>5000000</v>
          </cell>
        </row>
        <row r="1458">
          <cell r="B1458" t="str">
            <v>3.07.0200</v>
          </cell>
          <cell r="C1458">
            <v>0.21481481481481482</v>
          </cell>
          <cell r="D1458">
            <v>0.562962962962963</v>
          </cell>
          <cell r="E1458">
            <v>0.22222222222222221</v>
          </cell>
          <cell r="F1458">
            <v>15</v>
          </cell>
          <cell r="G1458" t="str">
            <v>PR</v>
          </cell>
          <cell r="J1458" t="str">
            <v>17 Dinperindagkop &amp; UKM</v>
          </cell>
          <cell r="K1458" t="str">
            <v>Program Peningkatan Sarana dan Prasarana Aparatur</v>
          </cell>
          <cell r="L1458">
            <v>29000000</v>
          </cell>
          <cell r="M1458">
            <v>76000000</v>
          </cell>
          <cell r="N1458">
            <v>30000000</v>
          </cell>
          <cell r="O1458">
            <v>135000000</v>
          </cell>
        </row>
        <row r="1459">
          <cell r="B1459" t="str">
            <v>3.07.02.009</v>
          </cell>
          <cell r="C1459">
            <v>0</v>
          </cell>
          <cell r="D1459">
            <v>0</v>
          </cell>
          <cell r="E1459">
            <v>1</v>
          </cell>
          <cell r="F1459">
            <v>18</v>
          </cell>
          <cell r="G1459" t="str">
            <v>KG</v>
          </cell>
          <cell r="H1459">
            <v>1</v>
          </cell>
          <cell r="I1459">
            <v>1</v>
          </cell>
          <cell r="J1459" t="str">
            <v>17 Dinperindagkop &amp; UKM</v>
          </cell>
          <cell r="K1459" t="str">
            <v>Pengadaan Peralatan Gedung Kantor</v>
          </cell>
          <cell r="L1459">
            <v>0</v>
          </cell>
          <cell r="M1459">
            <v>0</v>
          </cell>
          <cell r="N1459">
            <v>30000000</v>
          </cell>
          <cell r="O1459">
            <v>30000000</v>
          </cell>
        </row>
        <row r="1460">
          <cell r="B1460" t="str">
            <v>3.07.02.022</v>
          </cell>
          <cell r="C1460">
            <v>0.57999999999999996</v>
          </cell>
          <cell r="D1460">
            <v>0.42</v>
          </cell>
          <cell r="E1460">
            <v>0</v>
          </cell>
          <cell r="F1460">
            <v>18</v>
          </cell>
          <cell r="G1460" t="str">
            <v>KG</v>
          </cell>
          <cell r="H1460">
            <v>1</v>
          </cell>
          <cell r="I1460">
            <v>1</v>
          </cell>
          <cell r="J1460" t="str">
            <v>17 Dinperindagkop &amp; UKM</v>
          </cell>
          <cell r="K1460" t="str">
            <v>Pemeliharaan Rutin/Berkala Gedung Kantor</v>
          </cell>
          <cell r="L1460">
            <v>29000000</v>
          </cell>
          <cell r="M1460">
            <v>21000000</v>
          </cell>
          <cell r="N1460">
            <v>0</v>
          </cell>
          <cell r="O1460">
            <v>50000000</v>
          </cell>
        </row>
        <row r="1461">
          <cell r="B1461" t="str">
            <v>3.07.02.024</v>
          </cell>
          <cell r="C1461">
            <v>0</v>
          </cell>
          <cell r="D1461">
            <v>1</v>
          </cell>
          <cell r="E1461">
            <v>0</v>
          </cell>
          <cell r="F1461">
            <v>18</v>
          </cell>
          <cell r="G1461" t="str">
            <v>KG</v>
          </cell>
          <cell r="H1461">
            <v>1</v>
          </cell>
          <cell r="I1461">
            <v>1</v>
          </cell>
          <cell r="J1461" t="str">
            <v>17 Dinperindagkop &amp; UKM</v>
          </cell>
          <cell r="K1461" t="str">
            <v>Pemeliharaan Rutin/Berkala Kendaraan Dinas/Operasional</v>
          </cell>
          <cell r="L1461">
            <v>0</v>
          </cell>
          <cell r="M1461">
            <v>50000000</v>
          </cell>
          <cell r="N1461">
            <v>0</v>
          </cell>
          <cell r="O1461">
            <v>50000000</v>
          </cell>
        </row>
        <row r="1462">
          <cell r="B1462" t="str">
            <v>3.07.02.028</v>
          </cell>
          <cell r="C1462">
            <v>0</v>
          </cell>
          <cell r="D1462">
            <v>1</v>
          </cell>
          <cell r="E1462">
            <v>0</v>
          </cell>
          <cell r="F1462">
            <v>18</v>
          </cell>
          <cell r="G1462" t="str">
            <v>KG</v>
          </cell>
          <cell r="H1462">
            <v>1</v>
          </cell>
          <cell r="I1462">
            <v>1</v>
          </cell>
          <cell r="J1462" t="str">
            <v>17 Dinperindagkop &amp; UKM</v>
          </cell>
          <cell r="K1462" t="str">
            <v>Pemeliharaan Rutin/Berkala Peralatan Gedung Kantor</v>
          </cell>
          <cell r="L1462">
            <v>0</v>
          </cell>
          <cell r="M1462">
            <v>5000000</v>
          </cell>
          <cell r="N1462">
            <v>0</v>
          </cell>
          <cell r="O1462">
            <v>5000000</v>
          </cell>
        </row>
        <row r="1463">
          <cell r="B1463" t="str">
            <v>3.07.0500</v>
          </cell>
          <cell r="C1463">
            <v>0.76</v>
          </cell>
          <cell r="D1463">
            <v>0.24</v>
          </cell>
          <cell r="E1463">
            <v>0</v>
          </cell>
          <cell r="F1463">
            <v>15</v>
          </cell>
          <cell r="G1463" t="str">
            <v>PR</v>
          </cell>
          <cell r="J1463" t="str">
            <v>17 Dinperindagkop &amp; UKM</v>
          </cell>
          <cell r="K1463" t="str">
            <v>Program Peningkatan Kapasitas Sumber Daya Aparatur</v>
          </cell>
          <cell r="L1463">
            <v>3800000</v>
          </cell>
          <cell r="M1463">
            <v>1200000</v>
          </cell>
          <cell r="N1463">
            <v>0</v>
          </cell>
          <cell r="O1463">
            <v>5000000</v>
          </cell>
        </row>
        <row r="1464">
          <cell r="B1464" t="str">
            <v>3.07.05.002</v>
          </cell>
          <cell r="C1464">
            <v>0.76</v>
          </cell>
          <cell r="D1464">
            <v>0.24</v>
          </cell>
          <cell r="E1464">
            <v>0</v>
          </cell>
          <cell r="F1464">
            <v>18</v>
          </cell>
          <cell r="G1464" t="str">
            <v>KG</v>
          </cell>
          <cell r="H1464">
            <v>1</v>
          </cell>
          <cell r="I1464">
            <v>1</v>
          </cell>
          <cell r="J1464" t="str">
            <v>17 Dinperindagkop &amp; UKM</v>
          </cell>
          <cell r="K1464" t="str">
            <v>Sosialisasi Peraturan Perundang-Undangan</v>
          </cell>
          <cell r="L1464">
            <v>3800000</v>
          </cell>
          <cell r="M1464">
            <v>1200000</v>
          </cell>
          <cell r="N1464">
            <v>0</v>
          </cell>
          <cell r="O1464">
            <v>5000000</v>
          </cell>
        </row>
        <row r="1465">
          <cell r="B1465" t="str">
            <v>3.07.0600</v>
          </cell>
          <cell r="C1465">
            <v>0.52913043478260868</v>
          </cell>
          <cell r="D1465">
            <v>0.47086956521739132</v>
          </cell>
          <cell r="E1465">
            <v>0</v>
          </cell>
          <cell r="F1465">
            <v>15</v>
          </cell>
          <cell r="G1465" t="str">
            <v>PR</v>
          </cell>
          <cell r="J1465" t="str">
            <v>17 Dinperindagkop &amp; UKM</v>
          </cell>
          <cell r="K1465" t="str">
            <v>Program Peningkatan Pengembangan Sistem Pelaporan Capaian Kinerja dan Keuangan</v>
          </cell>
          <cell r="L1465">
            <v>60850000</v>
          </cell>
          <cell r="M1465">
            <v>54150000</v>
          </cell>
          <cell r="N1465">
            <v>0</v>
          </cell>
          <cell r="O1465">
            <v>115000000</v>
          </cell>
        </row>
        <row r="1466">
          <cell r="B1466" t="str">
            <v>3.07.06.001</v>
          </cell>
          <cell r="C1466">
            <v>0.77</v>
          </cell>
          <cell r="D1466">
            <v>0.23</v>
          </cell>
          <cell r="E1466">
            <v>0</v>
          </cell>
          <cell r="F1466">
            <v>18</v>
          </cell>
          <cell r="G1466" t="str">
            <v>KG</v>
          </cell>
          <cell r="H1466">
            <v>1</v>
          </cell>
          <cell r="I1466">
            <v>1</v>
          </cell>
          <cell r="J1466" t="str">
            <v>17 Dinperindagkop &amp; UKM</v>
          </cell>
          <cell r="K1466" t="str">
            <v>Penyusunan Laporan Capaian Kinerja dan Ikhtisar Realisasi Kinerja SKPD</v>
          </cell>
          <cell r="L1466">
            <v>3850000</v>
          </cell>
          <cell r="M1466">
            <v>1150000</v>
          </cell>
          <cell r="N1466">
            <v>0</v>
          </cell>
          <cell r="O1466">
            <v>5000000</v>
          </cell>
        </row>
        <row r="1467">
          <cell r="B1467" t="str">
            <v>3.07.06.004</v>
          </cell>
          <cell r="C1467">
            <v>0.76</v>
          </cell>
          <cell r="D1467">
            <v>0.24</v>
          </cell>
          <cell r="E1467">
            <v>0</v>
          </cell>
          <cell r="F1467">
            <v>18</v>
          </cell>
          <cell r="G1467" t="str">
            <v>KG</v>
          </cell>
          <cell r="H1467">
            <v>1</v>
          </cell>
          <cell r="I1467">
            <v>1</v>
          </cell>
          <cell r="J1467" t="str">
            <v>17 Dinperindagkop &amp; UKM</v>
          </cell>
          <cell r="K1467" t="str">
            <v>Penyusunan Pelaporan Keuangan Akhir Tahun</v>
          </cell>
          <cell r="L1467">
            <v>3800000</v>
          </cell>
          <cell r="M1467">
            <v>1200000</v>
          </cell>
          <cell r="N1467">
            <v>0</v>
          </cell>
          <cell r="O1467">
            <v>5000000</v>
          </cell>
        </row>
        <row r="1468">
          <cell r="B1468" t="str">
            <v>3.07.06.006</v>
          </cell>
          <cell r="C1468">
            <v>0.65</v>
          </cell>
          <cell r="D1468">
            <v>0.35</v>
          </cell>
          <cell r="E1468">
            <v>0</v>
          </cell>
          <cell r="F1468">
            <v>18</v>
          </cell>
          <cell r="G1468" t="str">
            <v>KG</v>
          </cell>
          <cell r="H1468">
            <v>1</v>
          </cell>
          <cell r="I1468">
            <v>1</v>
          </cell>
          <cell r="J1468" t="str">
            <v>17 Dinperindagkop &amp; UKM</v>
          </cell>
          <cell r="K1468" t="str">
            <v>Penyelenggaraan forum SKPD</v>
          </cell>
          <cell r="L1468">
            <v>6500000</v>
          </cell>
          <cell r="M1468">
            <v>3500000</v>
          </cell>
          <cell r="N1468">
            <v>0</v>
          </cell>
          <cell r="O1468">
            <v>10000000</v>
          </cell>
        </row>
        <row r="1469">
          <cell r="B1469" t="str">
            <v>3.07.06.007</v>
          </cell>
          <cell r="C1469">
            <v>0.42</v>
          </cell>
          <cell r="D1469">
            <v>0.57999999999999996</v>
          </cell>
          <cell r="E1469">
            <v>0</v>
          </cell>
          <cell r="F1469">
            <v>18</v>
          </cell>
          <cell r="G1469" t="str">
            <v>KG</v>
          </cell>
          <cell r="H1469">
            <v>1</v>
          </cell>
          <cell r="I1469">
            <v>1</v>
          </cell>
          <cell r="J1469" t="str">
            <v>17 Dinperindagkop &amp; UKM</v>
          </cell>
          <cell r="K1469" t="str">
            <v>Monitoring, Evaluasi dan Pelaporan</v>
          </cell>
          <cell r="L1469">
            <v>2100000</v>
          </cell>
          <cell r="M1469">
            <v>2900000</v>
          </cell>
          <cell r="N1469">
            <v>0</v>
          </cell>
          <cell r="O1469">
            <v>5000000</v>
          </cell>
        </row>
        <row r="1470">
          <cell r="B1470" t="str">
            <v>3.07.06.008</v>
          </cell>
          <cell r="C1470">
            <v>0.66400000000000003</v>
          </cell>
          <cell r="D1470">
            <v>0.33600000000000002</v>
          </cell>
          <cell r="E1470">
            <v>0</v>
          </cell>
          <cell r="F1470">
            <v>18</v>
          </cell>
          <cell r="G1470" t="str">
            <v>KG</v>
          </cell>
          <cell r="H1470">
            <v>1</v>
          </cell>
          <cell r="I1470">
            <v>1</v>
          </cell>
          <cell r="J1470" t="str">
            <v>17 Dinperindagkop &amp; UKM</v>
          </cell>
          <cell r="K1470" t="str">
            <v>Penyusunan Renstra, Renja</v>
          </cell>
          <cell r="L1470">
            <v>16600000</v>
          </cell>
          <cell r="M1470">
            <v>8400000</v>
          </cell>
          <cell r="N1470">
            <v>0</v>
          </cell>
          <cell r="O1470">
            <v>25000000</v>
          </cell>
        </row>
        <row r="1471">
          <cell r="B1471" t="str">
            <v>3.07.06.011</v>
          </cell>
          <cell r="C1471">
            <v>0.38</v>
          </cell>
          <cell r="D1471">
            <v>0.62</v>
          </cell>
          <cell r="E1471">
            <v>0</v>
          </cell>
          <cell r="F1471">
            <v>18</v>
          </cell>
          <cell r="G1471" t="str">
            <v>KG</v>
          </cell>
          <cell r="H1471">
            <v>1</v>
          </cell>
          <cell r="I1471">
            <v>1</v>
          </cell>
          <cell r="J1471" t="str">
            <v>17 Dinperindagkop &amp; UKM</v>
          </cell>
          <cell r="K1471" t="str">
            <v>Penyusunan KLHS (Kajian Lingkungan Hidup Strategis) Renstra</v>
          </cell>
          <cell r="L1471">
            <v>19000000</v>
          </cell>
          <cell r="M1471">
            <v>31000000</v>
          </cell>
          <cell r="N1471">
            <v>0</v>
          </cell>
          <cell r="O1471">
            <v>50000000</v>
          </cell>
        </row>
        <row r="1472">
          <cell r="B1472" t="str">
            <v>3.07.06.012</v>
          </cell>
          <cell r="C1472">
            <v>0.7</v>
          </cell>
          <cell r="D1472">
            <v>0.3</v>
          </cell>
          <cell r="E1472">
            <v>0</v>
          </cell>
          <cell r="F1472">
            <v>18</v>
          </cell>
          <cell r="G1472" t="str">
            <v>KG</v>
          </cell>
          <cell r="H1472">
            <v>1</v>
          </cell>
          <cell r="I1472">
            <v>1</v>
          </cell>
          <cell r="J1472" t="str">
            <v>17 Dinperindagkop &amp; UKM</v>
          </cell>
          <cell r="K1472" t="str">
            <v>Penyusunan Data Aset SKPD</v>
          </cell>
          <cell r="L1472">
            <v>3500000</v>
          </cell>
          <cell r="M1472">
            <v>1500000</v>
          </cell>
          <cell r="N1472">
            <v>0</v>
          </cell>
          <cell r="O1472">
            <v>5000000</v>
          </cell>
        </row>
        <row r="1473">
          <cell r="B1473" t="str">
            <v>3.07.06.013</v>
          </cell>
          <cell r="C1473">
            <v>0.55000000000000004</v>
          </cell>
          <cell r="D1473">
            <v>0.45</v>
          </cell>
          <cell r="E1473">
            <v>0</v>
          </cell>
          <cell r="F1473">
            <v>18</v>
          </cell>
          <cell r="G1473" t="str">
            <v>KG</v>
          </cell>
          <cell r="H1473">
            <v>1</v>
          </cell>
          <cell r="I1473">
            <v>1</v>
          </cell>
          <cell r="J1473" t="str">
            <v>17 Dinperindagkop &amp; UKM</v>
          </cell>
          <cell r="K1473" t="str">
            <v>Monev Laporan Sasaran Kinerja Pegawai</v>
          </cell>
          <cell r="L1473">
            <v>5500000</v>
          </cell>
          <cell r="M1473">
            <v>4500000</v>
          </cell>
          <cell r="N1473">
            <v>0</v>
          </cell>
          <cell r="O1473">
            <v>10000000</v>
          </cell>
        </row>
        <row r="1474">
          <cell r="B1474" t="str">
            <v>3.07.1500</v>
          </cell>
          <cell r="C1474">
            <v>0.11885714285714286</v>
          </cell>
          <cell r="D1474">
            <v>0.88114285714285712</v>
          </cell>
          <cell r="E1474">
            <v>0</v>
          </cell>
          <cell r="F1474">
            <v>15</v>
          </cell>
          <cell r="G1474" t="str">
            <v>PR</v>
          </cell>
          <cell r="J1474" t="str">
            <v>17 Dinperindagkop &amp; UKM</v>
          </cell>
          <cell r="K1474" t="str">
            <v>Program Peningkatan Kapasitas Ilmu Pengetahuan dan Teknologi Sistem Produksi</v>
          </cell>
          <cell r="L1474">
            <v>20800000</v>
          </cell>
          <cell r="M1474">
            <v>154200000</v>
          </cell>
          <cell r="N1474">
            <v>0</v>
          </cell>
          <cell r="O1474">
            <v>175000000</v>
          </cell>
        </row>
        <row r="1475">
          <cell r="B1475" t="str">
            <v>3.07.15.004</v>
          </cell>
          <cell r="C1475">
            <v>0.11600000000000001</v>
          </cell>
          <cell r="D1475">
            <v>0.88400000000000001</v>
          </cell>
          <cell r="E1475">
            <v>0</v>
          </cell>
          <cell r="F1475">
            <v>18</v>
          </cell>
          <cell r="G1475" t="str">
            <v>KG</v>
          </cell>
          <cell r="J1475" t="str">
            <v>17 Dinperindagkop &amp; UKM</v>
          </cell>
          <cell r="K1475" t="str">
            <v>Pengembangan Kapasitas Pranata Pengukuran, Standarisasi, Pengujian dan Kualitas</v>
          </cell>
          <cell r="L1475">
            <v>5800000</v>
          </cell>
          <cell r="M1475">
            <v>44200000</v>
          </cell>
          <cell r="N1475">
            <v>0</v>
          </cell>
          <cell r="O1475">
            <v>50000000</v>
          </cell>
        </row>
        <row r="1476">
          <cell r="B1476" t="str">
            <v>3.07.15.013</v>
          </cell>
          <cell r="C1476">
            <v>0.17</v>
          </cell>
          <cell r="D1476">
            <v>0.83</v>
          </cell>
          <cell r="E1476">
            <v>0</v>
          </cell>
          <cell r="F1476">
            <v>18</v>
          </cell>
          <cell r="G1476" t="str">
            <v>KG</v>
          </cell>
          <cell r="J1476" t="str">
            <v>17 Dinperindagkop &amp; UKM</v>
          </cell>
          <cell r="K1476" t="str">
            <v>Pengembangan usaha industri produk unggulan</v>
          </cell>
          <cell r="L1476">
            <v>8500000</v>
          </cell>
          <cell r="M1476">
            <v>41500000</v>
          </cell>
          <cell r="N1476">
            <v>0</v>
          </cell>
          <cell r="O1476">
            <v>50000000</v>
          </cell>
        </row>
        <row r="1477">
          <cell r="B1477" t="str">
            <v>3.07.15.016</v>
          </cell>
          <cell r="C1477">
            <v>8.666666666666667E-2</v>
          </cell>
          <cell r="D1477">
            <v>0.91333333333333333</v>
          </cell>
          <cell r="E1477">
            <v>0</v>
          </cell>
          <cell r="F1477">
            <v>18</v>
          </cell>
          <cell r="G1477" t="str">
            <v>KG</v>
          </cell>
          <cell r="J1477" t="str">
            <v>17 Dinperindagkop &amp; UKM</v>
          </cell>
          <cell r="K1477" t="str">
            <v>Pemanfaatan teknologi tepat guna dan manajemen mutu pada IKM (Industri Kecil dan Menengah)</v>
          </cell>
          <cell r="L1477">
            <v>6500000</v>
          </cell>
          <cell r="M1477">
            <v>68500000</v>
          </cell>
          <cell r="N1477">
            <v>0</v>
          </cell>
          <cell r="O1477">
            <v>75000000</v>
          </cell>
        </row>
        <row r="1478">
          <cell r="B1478" t="str">
            <v>3.07.1600</v>
          </cell>
          <cell r="C1478">
            <v>0.32793103448275862</v>
          </cell>
          <cell r="D1478">
            <v>0.52655172413793105</v>
          </cell>
          <cell r="E1478">
            <v>0.14551724137931035</v>
          </cell>
          <cell r="F1478">
            <v>15</v>
          </cell>
          <cell r="G1478" t="str">
            <v>PR</v>
          </cell>
          <cell r="J1478" t="str">
            <v>17 Dinperindagkop &amp; UKM</v>
          </cell>
          <cell r="K1478" t="str">
            <v>Program Pengembangan Industri Kecil dan Menengah</v>
          </cell>
          <cell r="L1478">
            <v>95100000</v>
          </cell>
          <cell r="M1478">
            <v>152700000</v>
          </cell>
          <cell r="N1478">
            <v>42200000</v>
          </cell>
          <cell r="O1478">
            <v>290000000</v>
          </cell>
        </row>
        <row r="1479">
          <cell r="B1479" t="str">
            <v>3.07.16.001</v>
          </cell>
          <cell r="C1479">
            <v>0.308</v>
          </cell>
          <cell r="D1479">
            <v>0.27</v>
          </cell>
          <cell r="E1479">
            <v>0.42199999999999999</v>
          </cell>
          <cell r="F1479">
            <v>18</v>
          </cell>
          <cell r="G1479" t="str">
            <v>KG</v>
          </cell>
          <cell r="J1479" t="str">
            <v>17 Dinperindagkop &amp; UKM</v>
          </cell>
          <cell r="K1479" t="str">
            <v>Fasilitasi Bagi Industri Kecil dan Menengah Terhadap Pemanfaatan Sumber Daya</v>
          </cell>
          <cell r="L1479">
            <v>30800000</v>
          </cell>
          <cell r="M1479">
            <v>27000000</v>
          </cell>
          <cell r="N1479">
            <v>42200000</v>
          </cell>
          <cell r="O1479">
            <v>100000000</v>
          </cell>
        </row>
        <row r="1480">
          <cell r="B1480" t="str">
            <v>3.07.16.002</v>
          </cell>
          <cell r="C1480">
            <v>0.30199999999999999</v>
          </cell>
          <cell r="D1480">
            <v>0.69799999999999995</v>
          </cell>
          <cell r="E1480">
            <v>0</v>
          </cell>
          <cell r="F1480">
            <v>18</v>
          </cell>
          <cell r="G1480" t="str">
            <v>KG</v>
          </cell>
          <cell r="J1480" t="str">
            <v>17 Dinperindagkop &amp; UKM</v>
          </cell>
          <cell r="K1480" t="str">
            <v>Pembinaan Industri Kecil dan Menengah Dalam Memperkuat Jaringan Klaster Industeri</v>
          </cell>
          <cell r="L1480">
            <v>15100000</v>
          </cell>
          <cell r="M1480">
            <v>34900000</v>
          </cell>
          <cell r="N1480">
            <v>0</v>
          </cell>
          <cell r="O1480">
            <v>50000000</v>
          </cell>
        </row>
        <row r="1481">
          <cell r="B1481" t="str">
            <v>3.07.16.012</v>
          </cell>
          <cell r="C1481">
            <v>0.41749999999999998</v>
          </cell>
          <cell r="D1481">
            <v>0.58250000000000002</v>
          </cell>
          <cell r="E1481">
            <v>0</v>
          </cell>
          <cell r="F1481">
            <v>18</v>
          </cell>
          <cell r="G1481" t="str">
            <v>KG</v>
          </cell>
          <cell r="J1481" t="str">
            <v>17 Dinperindagkop &amp; UKM</v>
          </cell>
          <cell r="K1481" t="str">
            <v>Penyediaan sarana peralatan IKM berbasis SD lokal</v>
          </cell>
          <cell r="L1481">
            <v>16700000</v>
          </cell>
          <cell r="M1481">
            <v>23300000</v>
          </cell>
          <cell r="N1481">
            <v>0</v>
          </cell>
          <cell r="O1481">
            <v>40000000</v>
          </cell>
        </row>
        <row r="1482">
          <cell r="B1482" t="str">
            <v>3.07.16.015</v>
          </cell>
          <cell r="C1482">
            <v>0.25600000000000001</v>
          </cell>
          <cell r="D1482">
            <v>0.74399999999999999</v>
          </cell>
          <cell r="E1482">
            <v>0</v>
          </cell>
          <cell r="F1482">
            <v>18</v>
          </cell>
          <cell r="G1482" t="str">
            <v>KG</v>
          </cell>
          <cell r="J1482" t="str">
            <v>17 Dinperindagkop &amp; UKM</v>
          </cell>
          <cell r="K1482" t="str">
            <v>Pengembangan Industri Kerajinan Kreatif</v>
          </cell>
          <cell r="L1482">
            <v>12800000</v>
          </cell>
          <cell r="M1482">
            <v>37200000</v>
          </cell>
          <cell r="N1482">
            <v>0</v>
          </cell>
          <cell r="O1482">
            <v>50000000</v>
          </cell>
        </row>
        <row r="1483">
          <cell r="B1483" t="str">
            <v>3.07.16.017</v>
          </cell>
          <cell r="C1483">
            <v>0.39400000000000002</v>
          </cell>
          <cell r="D1483">
            <v>0.60599999999999998</v>
          </cell>
          <cell r="E1483">
            <v>0</v>
          </cell>
          <cell r="F1483">
            <v>18</v>
          </cell>
          <cell r="G1483" t="str">
            <v>KG</v>
          </cell>
          <cell r="J1483" t="str">
            <v>17 Dinperindagkop &amp; UKM</v>
          </cell>
          <cell r="K1483" t="str">
            <v>Fasilitasi Peningkatan Kualitas Produk bagi Industri Kecil dan Menengah</v>
          </cell>
          <cell r="L1483">
            <v>19700000</v>
          </cell>
          <cell r="M1483">
            <v>30300000</v>
          </cell>
          <cell r="N1483">
            <v>0</v>
          </cell>
          <cell r="O1483">
            <v>50000000</v>
          </cell>
        </row>
        <row r="1484">
          <cell r="B1484" t="str">
            <v>3.07.1700</v>
          </cell>
          <cell r="C1484">
            <v>0.35399999999999998</v>
          </cell>
          <cell r="D1484">
            <v>0.58599999999999997</v>
          </cell>
          <cell r="E1484">
            <v>0.06</v>
          </cell>
          <cell r="F1484">
            <v>15</v>
          </cell>
          <cell r="G1484" t="str">
            <v>PR</v>
          </cell>
          <cell r="J1484" t="str">
            <v>17 Dinperindagkop &amp; UKM</v>
          </cell>
          <cell r="K1484" t="str">
            <v>Program Peningkatan Kemampuan Teknologi Industri</v>
          </cell>
          <cell r="L1484">
            <v>17700000</v>
          </cell>
          <cell r="M1484">
            <v>29300000</v>
          </cell>
          <cell r="N1484">
            <v>3000000</v>
          </cell>
          <cell r="O1484">
            <v>50000000</v>
          </cell>
        </row>
        <row r="1485">
          <cell r="B1485" t="str">
            <v>3.07.17.001</v>
          </cell>
          <cell r="C1485">
            <v>0.35399999999999998</v>
          </cell>
          <cell r="D1485">
            <v>0.58599999999999997</v>
          </cell>
          <cell r="E1485">
            <v>0.06</v>
          </cell>
          <cell r="F1485">
            <v>18</v>
          </cell>
          <cell r="G1485" t="str">
            <v>KG</v>
          </cell>
          <cell r="J1485" t="str">
            <v>17 Dinperindagkop &amp; UKM</v>
          </cell>
          <cell r="K1485" t="str">
            <v>Pembinaan Kemampuan Teknologi Industri</v>
          </cell>
          <cell r="L1485">
            <v>17700000</v>
          </cell>
          <cell r="M1485">
            <v>29300000</v>
          </cell>
          <cell r="N1485">
            <v>3000000</v>
          </cell>
          <cell r="O1485">
            <v>50000000</v>
          </cell>
        </row>
        <row r="1486">
          <cell r="B1486" t="str">
            <v>3.07.1800</v>
          </cell>
          <cell r="C1486">
            <v>0.316</v>
          </cell>
          <cell r="D1486">
            <v>0.68400000000000005</v>
          </cell>
          <cell r="E1486">
            <v>0</v>
          </cell>
          <cell r="F1486">
            <v>15</v>
          </cell>
          <cell r="G1486" t="str">
            <v>PR</v>
          </cell>
          <cell r="J1486" t="str">
            <v>17 Dinperindagkop &amp; UKM</v>
          </cell>
          <cell r="K1486" t="str">
            <v>Program Penataan Struktur Industri dan Kawasan Industri</v>
          </cell>
          <cell r="L1486">
            <v>7900000</v>
          </cell>
          <cell r="M1486">
            <v>17100000</v>
          </cell>
          <cell r="N1486">
            <v>0</v>
          </cell>
          <cell r="O1486">
            <v>25000000</v>
          </cell>
        </row>
        <row r="1487">
          <cell r="B1487" t="str">
            <v>3.07.18.003</v>
          </cell>
          <cell r="C1487">
            <v>0.316</v>
          </cell>
          <cell r="D1487">
            <v>0.68400000000000005</v>
          </cell>
          <cell r="E1487">
            <v>0</v>
          </cell>
          <cell r="F1487">
            <v>18</v>
          </cell>
          <cell r="G1487" t="str">
            <v>KG</v>
          </cell>
          <cell r="J1487" t="str">
            <v>17 Dinperindagkop &amp; UKM</v>
          </cell>
          <cell r="K1487" t="str">
            <v>Pembinaan Keterkaitan Produksi Industri Hulu Hingga Ke Hilir</v>
          </cell>
          <cell r="L1487">
            <v>7900000</v>
          </cell>
          <cell r="M1487">
            <v>17100000</v>
          </cell>
          <cell r="N1487">
            <v>0</v>
          </cell>
          <cell r="O1487">
            <v>25000000</v>
          </cell>
        </row>
        <row r="1488">
          <cell r="B1488" t="str">
            <v>3.07.1900</v>
          </cell>
          <cell r="C1488">
            <v>0.54200000000000004</v>
          </cell>
          <cell r="D1488">
            <v>0.36480000000000001</v>
          </cell>
          <cell r="E1488">
            <v>9.3200000000000005E-2</v>
          </cell>
          <cell r="F1488">
            <v>15</v>
          </cell>
          <cell r="G1488" t="str">
            <v>PR</v>
          </cell>
          <cell r="J1488" t="str">
            <v>17 Dinperindagkop &amp; UKM</v>
          </cell>
          <cell r="K1488" t="str">
            <v>Program Pengembangan Sentra-Sentra Industri Potensial</v>
          </cell>
          <cell r="L1488">
            <v>54200000</v>
          </cell>
          <cell r="M1488">
            <v>36480000</v>
          </cell>
          <cell r="N1488">
            <v>9320000</v>
          </cell>
          <cell r="O1488">
            <v>100000000</v>
          </cell>
        </row>
        <row r="1489">
          <cell r="B1489" t="str">
            <v>3.07.19.002</v>
          </cell>
          <cell r="C1489">
            <v>0.752</v>
          </cell>
          <cell r="D1489">
            <v>6.1600000000000002E-2</v>
          </cell>
          <cell r="E1489">
            <v>0.18640000000000001</v>
          </cell>
          <cell r="F1489">
            <v>18</v>
          </cell>
          <cell r="G1489" t="str">
            <v>KG</v>
          </cell>
          <cell r="J1489" t="str">
            <v>17 Dinperindagkop &amp; UKM</v>
          </cell>
          <cell r="K1489" t="str">
            <v>Penyediaan Sarana Informasi yang Dapat Diakses Masyarakat</v>
          </cell>
          <cell r="L1489">
            <v>37600000</v>
          </cell>
          <cell r="M1489">
            <v>3080000</v>
          </cell>
          <cell r="N1489">
            <v>9320000</v>
          </cell>
          <cell r="O1489">
            <v>50000000</v>
          </cell>
        </row>
        <row r="1490">
          <cell r="B1490" t="str">
            <v>3.07.19.005</v>
          </cell>
          <cell r="C1490">
            <v>0.33200000000000002</v>
          </cell>
          <cell r="D1490">
            <v>0.66800000000000004</v>
          </cell>
          <cell r="E1490">
            <v>0</v>
          </cell>
          <cell r="F1490">
            <v>18</v>
          </cell>
          <cell r="G1490" t="str">
            <v>KG</v>
          </cell>
          <cell r="J1490" t="str">
            <v>17 Dinperindagkop &amp; UKM</v>
          </cell>
          <cell r="K1490" t="str">
            <v>Pembinaan Sentra Industri Potensial</v>
          </cell>
          <cell r="L1490">
            <v>16600000</v>
          </cell>
          <cell r="M1490">
            <v>33400000</v>
          </cell>
          <cell r="N1490">
            <v>0</v>
          </cell>
          <cell r="O1490">
            <v>50000000</v>
          </cell>
        </row>
        <row r="1491">
          <cell r="B1491" t="str">
            <v>3.07.2000</v>
          </cell>
          <cell r="C1491">
            <v>8.9333333333333334E-2</v>
          </cell>
          <cell r="D1491">
            <v>0.91066666666666662</v>
          </cell>
          <cell r="E1491">
            <v>0</v>
          </cell>
          <cell r="F1491">
            <v>15</v>
          </cell>
          <cell r="G1491" t="str">
            <v>PR</v>
          </cell>
          <cell r="J1491" t="str">
            <v>17 Dinperindagkop &amp; UKM</v>
          </cell>
          <cell r="K1491" t="str">
            <v>Pengembangan Industri Kerajinan Kreatif</v>
          </cell>
          <cell r="L1491">
            <v>6700000</v>
          </cell>
          <cell r="M1491">
            <v>68300000</v>
          </cell>
          <cell r="N1491">
            <v>0</v>
          </cell>
          <cell r="O1491">
            <v>75000000</v>
          </cell>
        </row>
        <row r="1492">
          <cell r="B1492" t="str">
            <v>3.07.20.002</v>
          </cell>
          <cell r="C1492">
            <v>8.9333333333333334E-2</v>
          </cell>
          <cell r="D1492">
            <v>0.91066666666666662</v>
          </cell>
          <cell r="E1492">
            <v>0</v>
          </cell>
          <cell r="F1492">
            <v>18</v>
          </cell>
          <cell r="G1492" t="str">
            <v>KG</v>
          </cell>
          <cell r="J1492" t="str">
            <v>17 Dinperindagkop &amp; UKM</v>
          </cell>
          <cell r="K1492" t="str">
            <v>Fasilitasi Pengurusan HAKI dan Merk Dagang</v>
          </cell>
          <cell r="L1492">
            <v>6700000</v>
          </cell>
          <cell r="M1492">
            <v>68300000</v>
          </cell>
          <cell r="N1492">
            <v>0</v>
          </cell>
          <cell r="O1492">
            <v>75000000</v>
          </cell>
        </row>
        <row r="1493">
          <cell r="B1493" t="str">
            <v>3.07.2100</v>
          </cell>
          <cell r="C1493">
            <v>0.30081395348837209</v>
          </cell>
          <cell r="D1493">
            <v>0.69918604651162786</v>
          </cell>
          <cell r="E1493">
            <v>0</v>
          </cell>
          <cell r="F1493">
            <v>15</v>
          </cell>
          <cell r="G1493" t="str">
            <v>PR</v>
          </cell>
          <cell r="J1493" t="str">
            <v>17 Dinperindagkop &amp; UKM</v>
          </cell>
          <cell r="K1493" t="str">
            <v>Pembinaan Lingkungan Sosial</v>
          </cell>
          <cell r="L1493">
            <v>129350000</v>
          </cell>
          <cell r="M1493">
            <v>300650000</v>
          </cell>
          <cell r="N1493">
            <v>0</v>
          </cell>
          <cell r="O1493">
            <v>430000000</v>
          </cell>
        </row>
        <row r="1494">
          <cell r="B1494" t="str">
            <v>3.07.21.006</v>
          </cell>
          <cell r="C1494">
            <v>0.27260000000000001</v>
          </cell>
          <cell r="D1494">
            <v>0.72740000000000005</v>
          </cell>
          <cell r="E1494">
            <v>0</v>
          </cell>
          <cell r="F1494">
            <v>18</v>
          </cell>
          <cell r="G1494" t="str">
            <v>KG</v>
          </cell>
          <cell r="J1494" t="str">
            <v>17 Dinperindagkop &amp; UKM</v>
          </cell>
          <cell r="K1494" t="str">
            <v>Pembinaan Kemampuan dan Ketrampilan Kerja Masyarakat di Lingkungan IHT dan Daerah Penghasil Bahan Baku IHT (Pelatihan dan Pengembangan Industri Batik)</v>
          </cell>
          <cell r="L1494">
            <v>68150000</v>
          </cell>
          <cell r="M1494">
            <v>181850000</v>
          </cell>
          <cell r="N1494">
            <v>0</v>
          </cell>
          <cell r="O1494">
            <v>250000000</v>
          </cell>
        </row>
        <row r="1495">
          <cell r="B1495" t="str">
            <v>3.07.21.010</v>
          </cell>
          <cell r="C1495">
            <v>0.34</v>
          </cell>
          <cell r="D1495">
            <v>0.66</v>
          </cell>
          <cell r="E1495">
            <v>0</v>
          </cell>
          <cell r="F1495">
            <v>18</v>
          </cell>
          <cell r="G1495" t="str">
            <v>KG</v>
          </cell>
          <cell r="J1495" t="str">
            <v>17 Dinperindagkop &amp; UKM</v>
          </cell>
          <cell r="K1495" t="str">
            <v>Pembinaan kemampuan dan ketrampilan kerja masyarakat dilingkungan Industri Hasil Tembakau dan/atau daerah penghasil bahan baku Industri  Hasil Tembakau</v>
          </cell>
          <cell r="L1495">
            <v>61200000</v>
          </cell>
          <cell r="M1495">
            <v>118800000</v>
          </cell>
          <cell r="N1495">
            <v>0</v>
          </cell>
          <cell r="O1495">
            <v>180000000</v>
          </cell>
        </row>
        <row r="1496">
          <cell r="B1496" t="str">
            <v>3.07.2200</v>
          </cell>
          <cell r="C1496">
            <v>0.36199999999999999</v>
          </cell>
          <cell r="D1496">
            <v>0.63800000000000001</v>
          </cell>
          <cell r="E1496">
            <v>0</v>
          </cell>
          <cell r="F1496">
            <v>15</v>
          </cell>
          <cell r="G1496" t="str">
            <v>PR</v>
          </cell>
          <cell r="J1496" t="str">
            <v>17 Dinperindagkop &amp; UKM</v>
          </cell>
          <cell r="K1496" t="str">
            <v>Pembinaan Industri</v>
          </cell>
          <cell r="L1496">
            <v>18100000</v>
          </cell>
          <cell r="M1496">
            <v>31900000</v>
          </cell>
          <cell r="N1496">
            <v>0</v>
          </cell>
          <cell r="O1496">
            <v>50000000</v>
          </cell>
        </row>
        <row r="1497">
          <cell r="B1497" t="str">
            <v>3.07.22.002</v>
          </cell>
          <cell r="C1497">
            <v>0.36199999999999999</v>
          </cell>
          <cell r="D1497">
            <v>0.63800000000000001</v>
          </cell>
          <cell r="E1497">
            <v>0</v>
          </cell>
          <cell r="F1497">
            <v>18</v>
          </cell>
          <cell r="G1497" t="str">
            <v>KG</v>
          </cell>
          <cell r="J1497" t="str">
            <v>17 Dinperindagkop &amp; UKM</v>
          </cell>
          <cell r="K1497" t="str">
            <v>Kemitraan Usaha Kecil dan Menengah (UKM) dan Usaha Besar dalam Pengadaan Bahan Baku</v>
          </cell>
          <cell r="L1497">
            <v>18100000</v>
          </cell>
          <cell r="M1497">
            <v>31900000</v>
          </cell>
          <cell r="N1497">
            <v>0</v>
          </cell>
          <cell r="O1497">
            <v>50000000</v>
          </cell>
        </row>
        <row r="1498">
          <cell r="B1498" t="str">
            <v>400</v>
          </cell>
          <cell r="C1498">
            <v>0.33771636508347008</v>
          </cell>
          <cell r="D1498">
            <v>0.54148802113352812</v>
          </cell>
          <cell r="E1498">
            <v>0.12079561378300174</v>
          </cell>
          <cell r="F1498">
            <v>1</v>
          </cell>
          <cell r="J1498" t="str">
            <v>17 Dinperindagkop &amp; UKM</v>
          </cell>
          <cell r="K1498" t="str">
            <v>Urusan Pemerintahan Fungsi Penunjang</v>
          </cell>
          <cell r="L1498">
            <v>41829439600</v>
          </cell>
          <cell r="M1498">
            <v>67068530921</v>
          </cell>
          <cell r="N1498">
            <v>14961705600</v>
          </cell>
          <cell r="O1498">
            <v>123859676121</v>
          </cell>
        </row>
        <row r="1499">
          <cell r="B1499" t="str">
            <v>4.0100</v>
          </cell>
          <cell r="C1499">
            <v>0.30412105065778239</v>
          </cell>
          <cell r="D1499">
            <v>0.57629579706845879</v>
          </cell>
          <cell r="E1499">
            <v>0.11958315227375876</v>
          </cell>
          <cell r="F1499">
            <v>4</v>
          </cell>
          <cell r="J1499" t="str">
            <v>17 Dinperindagkop &amp; UKM</v>
          </cell>
          <cell r="K1499" t="str">
            <v>Administrasi Pemerintahan</v>
          </cell>
          <cell r="L1499">
            <v>27279113600</v>
          </cell>
          <cell r="M1499">
            <v>51692700921</v>
          </cell>
          <cell r="N1499">
            <v>10726394600</v>
          </cell>
          <cell r="O1499">
            <v>89698209121</v>
          </cell>
        </row>
        <row r="1500">
          <cell r="B1500" t="str">
            <v>4.01.00</v>
          </cell>
          <cell r="C1500">
            <v>0.45896196157335539</v>
          </cell>
          <cell r="D1500">
            <v>0.48019581806605854</v>
          </cell>
          <cell r="E1500">
            <v>6.0842220360586043E-2</v>
          </cell>
          <cell r="F1500">
            <v>12</v>
          </cell>
          <cell r="G1500" t="str">
            <v>OPD</v>
          </cell>
          <cell r="J1500" t="str">
            <v>21 SETDA</v>
          </cell>
          <cell r="K1500" t="str">
            <v>SEKRETARIAT DAERAH</v>
          </cell>
          <cell r="L1500">
            <v>19719180000</v>
          </cell>
          <cell r="M1500">
            <v>20631487061</v>
          </cell>
          <cell r="N1500">
            <v>2614070000</v>
          </cell>
          <cell r="O1500">
            <v>42964737061</v>
          </cell>
        </row>
        <row r="1501">
          <cell r="B1501" t="str">
            <v>4.01.0100</v>
          </cell>
          <cell r="C1501">
            <v>0.32061891947836885</v>
          </cell>
          <cell r="D1501">
            <v>0.67938108052163115</v>
          </cell>
          <cell r="E1501">
            <v>0</v>
          </cell>
          <cell r="F1501">
            <v>15</v>
          </cell>
          <cell r="G1501" t="str">
            <v>PR</v>
          </cell>
          <cell r="J1501" t="str">
            <v>21 SETDA</v>
          </cell>
          <cell r="K1501" t="str">
            <v>Program Pelayanan Administrasi Perkantoran</v>
          </cell>
          <cell r="L1501">
            <v>1548910000</v>
          </cell>
          <cell r="M1501">
            <v>3282090000</v>
          </cell>
          <cell r="N1501">
            <v>0</v>
          </cell>
          <cell r="O1501">
            <v>4831000000</v>
          </cell>
        </row>
        <row r="1502">
          <cell r="B1502" t="str">
            <v>4.01.01.001</v>
          </cell>
          <cell r="C1502">
            <v>0</v>
          </cell>
          <cell r="D1502">
            <v>1</v>
          </cell>
          <cell r="E1502">
            <v>0</v>
          </cell>
          <cell r="F1502">
            <v>18</v>
          </cell>
          <cell r="G1502" t="str">
            <v>KG</v>
          </cell>
          <cell r="H1502">
            <v>1</v>
          </cell>
          <cell r="I1502">
            <v>1</v>
          </cell>
          <cell r="J1502" t="str">
            <v>21 SETDA</v>
          </cell>
          <cell r="K1502" t="str">
            <v>Penyediaan Jasa Surat Menyurat</v>
          </cell>
          <cell r="L1502">
            <v>0</v>
          </cell>
          <cell r="M1502">
            <v>10000000</v>
          </cell>
          <cell r="N1502">
            <v>0</v>
          </cell>
          <cell r="O1502">
            <v>10000000</v>
          </cell>
        </row>
        <row r="1503">
          <cell r="B1503" t="str">
            <v>4.01.01.002</v>
          </cell>
          <cell r="C1503">
            <v>0</v>
          </cell>
          <cell r="D1503">
            <v>1</v>
          </cell>
          <cell r="E1503">
            <v>0</v>
          </cell>
          <cell r="F1503">
            <v>18</v>
          </cell>
          <cell r="G1503" t="str">
            <v>KG</v>
          </cell>
          <cell r="H1503">
            <v>1</v>
          </cell>
          <cell r="I1503">
            <v>1</v>
          </cell>
          <cell r="J1503" t="str">
            <v>21 SETDA</v>
          </cell>
          <cell r="K1503" t="str">
            <v>Penyediaan Jasa Komunikasi, Sumber Daya Air dan Listrik</v>
          </cell>
          <cell r="L1503">
            <v>0</v>
          </cell>
          <cell r="M1503">
            <v>1150000000</v>
          </cell>
          <cell r="N1503">
            <v>0</v>
          </cell>
          <cell r="O1503">
            <v>1150000000</v>
          </cell>
        </row>
        <row r="1504">
          <cell r="B1504" t="str">
            <v>4.01.01.003</v>
          </cell>
          <cell r="C1504">
            <v>2.1538461538461538E-2</v>
          </cell>
          <cell r="D1504">
            <v>0.97846153846153849</v>
          </cell>
          <cell r="E1504">
            <v>0</v>
          </cell>
          <cell r="F1504">
            <v>18</v>
          </cell>
          <cell r="G1504" t="str">
            <v>KG</v>
          </cell>
          <cell r="H1504">
            <v>1</v>
          </cell>
          <cell r="I1504">
            <v>1</v>
          </cell>
          <cell r="J1504" t="str">
            <v>21 SETDA</v>
          </cell>
          <cell r="K1504" t="str">
            <v>Penyediaan Jasa Peralatan dan Perlengkapan Kantor</v>
          </cell>
          <cell r="L1504">
            <v>2800000</v>
          </cell>
          <cell r="M1504">
            <v>127200000</v>
          </cell>
          <cell r="N1504">
            <v>0</v>
          </cell>
          <cell r="O1504">
            <v>130000000</v>
          </cell>
        </row>
        <row r="1505">
          <cell r="B1505" t="str">
            <v>4.01.01.007</v>
          </cell>
          <cell r="C1505">
            <v>0.99660000000000004</v>
          </cell>
          <cell r="D1505">
            <v>3.3999999999999998E-3</v>
          </cell>
          <cell r="E1505">
            <v>0</v>
          </cell>
          <cell r="F1505">
            <v>18</v>
          </cell>
          <cell r="G1505" t="str">
            <v>KG</v>
          </cell>
          <cell r="H1505">
            <v>1</v>
          </cell>
          <cell r="I1505">
            <v>1</v>
          </cell>
          <cell r="J1505" t="str">
            <v>21 SETDA</v>
          </cell>
          <cell r="K1505" t="str">
            <v>Penyediaan Jasa Administrasi Keuangan</v>
          </cell>
          <cell r="L1505">
            <v>996600000</v>
          </cell>
          <cell r="M1505">
            <v>3400000</v>
          </cell>
          <cell r="N1505">
            <v>0</v>
          </cell>
          <cell r="O1505">
            <v>1000000000</v>
          </cell>
        </row>
        <row r="1506">
          <cell r="B1506" t="str">
            <v>4.01.01.008</v>
          </cell>
          <cell r="C1506">
            <v>0.13139999999999999</v>
          </cell>
          <cell r="D1506">
            <v>0.86860000000000004</v>
          </cell>
          <cell r="E1506">
            <v>0</v>
          </cell>
          <cell r="F1506">
            <v>18</v>
          </cell>
          <cell r="G1506" t="str">
            <v>KG</v>
          </cell>
          <cell r="H1506">
            <v>1</v>
          </cell>
          <cell r="I1506">
            <v>1</v>
          </cell>
          <cell r="J1506" t="str">
            <v>21 SETDA</v>
          </cell>
          <cell r="K1506" t="str">
            <v>Penyediaan Jasa Kebersihan Kantor</v>
          </cell>
          <cell r="L1506">
            <v>32850000</v>
          </cell>
          <cell r="M1506">
            <v>217150000</v>
          </cell>
          <cell r="N1506">
            <v>0</v>
          </cell>
          <cell r="O1506">
            <v>250000000</v>
          </cell>
        </row>
        <row r="1507">
          <cell r="B1507" t="str">
            <v>4.01.01.010</v>
          </cell>
          <cell r="C1507">
            <v>0</v>
          </cell>
          <cell r="D1507">
            <v>1</v>
          </cell>
          <cell r="E1507">
            <v>0</v>
          </cell>
          <cell r="F1507">
            <v>18</v>
          </cell>
          <cell r="G1507" t="str">
            <v>KG</v>
          </cell>
          <cell r="H1507">
            <v>1</v>
          </cell>
          <cell r="I1507">
            <v>1</v>
          </cell>
          <cell r="J1507" t="str">
            <v>21 SETDA</v>
          </cell>
          <cell r="K1507" t="str">
            <v>Penyediaan Alat Tulis Kantor</v>
          </cell>
          <cell r="L1507">
            <v>0</v>
          </cell>
          <cell r="M1507">
            <v>75000000</v>
          </cell>
          <cell r="N1507">
            <v>0</v>
          </cell>
          <cell r="O1507">
            <v>75000000</v>
          </cell>
        </row>
        <row r="1508">
          <cell r="B1508" t="str">
            <v>4.01.01.011</v>
          </cell>
          <cell r="C1508">
            <v>0</v>
          </cell>
          <cell r="D1508">
            <v>1</v>
          </cell>
          <cell r="E1508">
            <v>0</v>
          </cell>
          <cell r="F1508">
            <v>18</v>
          </cell>
          <cell r="G1508" t="str">
            <v>KG</v>
          </cell>
          <cell r="H1508">
            <v>1</v>
          </cell>
          <cell r="I1508">
            <v>1</v>
          </cell>
          <cell r="J1508" t="str">
            <v>21 SETDA</v>
          </cell>
          <cell r="K1508" t="str">
            <v>Penyediaan Barang Cetakan dan Penggandaan</v>
          </cell>
          <cell r="L1508">
            <v>0</v>
          </cell>
          <cell r="M1508">
            <v>80000000</v>
          </cell>
          <cell r="N1508">
            <v>0</v>
          </cell>
          <cell r="O1508">
            <v>80000000</v>
          </cell>
        </row>
        <row r="1509">
          <cell r="B1509" t="str">
            <v>4.01.01.012</v>
          </cell>
          <cell r="C1509">
            <v>1.8666666666666668E-2</v>
          </cell>
          <cell r="D1509">
            <v>0.98133333333333328</v>
          </cell>
          <cell r="E1509">
            <v>0</v>
          </cell>
          <cell r="F1509">
            <v>18</v>
          </cell>
          <cell r="G1509" t="str">
            <v>KG</v>
          </cell>
          <cell r="H1509">
            <v>1</v>
          </cell>
          <cell r="I1509">
            <v>1</v>
          </cell>
          <cell r="J1509" t="str">
            <v>21 SETDA</v>
          </cell>
          <cell r="K1509" t="str">
            <v>Penyediaan Komponen Instalasi Listrik/Penerangan Bangunan Kantor</v>
          </cell>
          <cell r="L1509">
            <v>2800000</v>
          </cell>
          <cell r="M1509">
            <v>147200000</v>
          </cell>
          <cell r="N1509">
            <v>0</v>
          </cell>
          <cell r="O1509">
            <v>150000000</v>
          </cell>
        </row>
        <row r="1510">
          <cell r="B1510" t="str">
            <v>4.01.01.013</v>
          </cell>
          <cell r="C1510">
            <v>1.4E-2</v>
          </cell>
          <cell r="D1510">
            <v>0.98599999999999999</v>
          </cell>
          <cell r="E1510">
            <v>0</v>
          </cell>
          <cell r="F1510">
            <v>18</v>
          </cell>
          <cell r="G1510" t="str">
            <v>KG</v>
          </cell>
          <cell r="H1510">
            <v>1</v>
          </cell>
          <cell r="I1510">
            <v>1</v>
          </cell>
          <cell r="J1510" t="str">
            <v>21 SETDA</v>
          </cell>
          <cell r="K1510" t="str">
            <v>Penyediaan Peralatan dan Perlengkapan Kantor</v>
          </cell>
          <cell r="L1510">
            <v>1400000</v>
          </cell>
          <cell r="M1510">
            <v>98600000</v>
          </cell>
          <cell r="N1510">
            <v>0</v>
          </cell>
          <cell r="O1510">
            <v>100000000</v>
          </cell>
        </row>
        <row r="1511">
          <cell r="B1511" t="str">
            <v>4.01.01.014</v>
          </cell>
          <cell r="C1511">
            <v>4.4999999999999997E-3</v>
          </cell>
          <cell r="D1511">
            <v>0.99550000000000005</v>
          </cell>
          <cell r="E1511">
            <v>0</v>
          </cell>
          <cell r="F1511">
            <v>18</v>
          </cell>
          <cell r="G1511" t="str">
            <v>KG</v>
          </cell>
          <cell r="H1511">
            <v>1</v>
          </cell>
          <cell r="I1511">
            <v>1</v>
          </cell>
          <cell r="J1511" t="str">
            <v>21 SETDA</v>
          </cell>
          <cell r="K1511" t="str">
            <v>Penyediaan Peralatan Rumah Tangga</v>
          </cell>
          <cell r="L1511">
            <v>1800000</v>
          </cell>
          <cell r="M1511">
            <v>398200000</v>
          </cell>
          <cell r="N1511">
            <v>0</v>
          </cell>
          <cell r="O1511">
            <v>400000000</v>
          </cell>
        </row>
        <row r="1512">
          <cell r="B1512" t="str">
            <v>4.01.01.015</v>
          </cell>
          <cell r="C1512">
            <v>0</v>
          </cell>
          <cell r="D1512">
            <v>1</v>
          </cell>
          <cell r="E1512">
            <v>0</v>
          </cell>
          <cell r="F1512">
            <v>18</v>
          </cell>
          <cell r="G1512" t="str">
            <v>KG</v>
          </cell>
          <cell r="H1512">
            <v>1</v>
          </cell>
          <cell r="I1512">
            <v>1</v>
          </cell>
          <cell r="J1512" t="str">
            <v>21 SETDA</v>
          </cell>
          <cell r="K1512" t="str">
            <v>Penyediaan Bahan Bacaan dan Peraturan Perundang-Undangan</v>
          </cell>
          <cell r="L1512">
            <v>0</v>
          </cell>
          <cell r="M1512">
            <v>75000000</v>
          </cell>
          <cell r="N1512">
            <v>0</v>
          </cell>
          <cell r="O1512">
            <v>75000000</v>
          </cell>
        </row>
        <row r="1513">
          <cell r="B1513" t="str">
            <v>4.01.01.017</v>
          </cell>
          <cell r="C1513">
            <v>0</v>
          </cell>
          <cell r="D1513">
            <v>1</v>
          </cell>
          <cell r="E1513">
            <v>0</v>
          </cell>
          <cell r="F1513">
            <v>18</v>
          </cell>
          <cell r="G1513" t="str">
            <v>KG</v>
          </cell>
          <cell r="H1513">
            <v>1</v>
          </cell>
          <cell r="I1513">
            <v>1</v>
          </cell>
          <cell r="J1513" t="str">
            <v>21 SETDA</v>
          </cell>
          <cell r="K1513" t="str">
            <v>Penyediaan Makanan dan Minuman</v>
          </cell>
          <cell r="L1513">
            <v>0</v>
          </cell>
          <cell r="M1513">
            <v>486000000</v>
          </cell>
          <cell r="N1513">
            <v>0</v>
          </cell>
          <cell r="O1513">
            <v>486000000</v>
          </cell>
        </row>
        <row r="1514">
          <cell r="B1514" t="str">
            <v>4.01.01.018</v>
          </cell>
          <cell r="C1514">
            <v>0</v>
          </cell>
          <cell r="D1514">
            <v>1</v>
          </cell>
          <cell r="E1514">
            <v>0</v>
          </cell>
          <cell r="F1514">
            <v>18</v>
          </cell>
          <cell r="G1514" t="str">
            <v>KG</v>
          </cell>
          <cell r="H1514">
            <v>1</v>
          </cell>
          <cell r="I1514">
            <v>1</v>
          </cell>
          <cell r="J1514" t="str">
            <v>21 SETDA</v>
          </cell>
          <cell r="K1514" t="str">
            <v>Rapat-Rapat Koordinasi dan Konsultasi Ke Luar Daerah</v>
          </cell>
          <cell r="L1514">
            <v>0</v>
          </cell>
          <cell r="M1514">
            <v>350000000</v>
          </cell>
          <cell r="N1514">
            <v>0</v>
          </cell>
          <cell r="O1514">
            <v>350000000</v>
          </cell>
        </row>
        <row r="1515">
          <cell r="B1515" t="str">
            <v>4.01.01.019</v>
          </cell>
          <cell r="C1515">
            <v>0.99384269662921343</v>
          </cell>
          <cell r="D1515">
            <v>6.1573033707865172E-3</v>
          </cell>
          <cell r="E1515">
            <v>0</v>
          </cell>
          <cell r="F1515">
            <v>18</v>
          </cell>
          <cell r="G1515" t="str">
            <v>KG</v>
          </cell>
          <cell r="H1515">
            <v>1</v>
          </cell>
          <cell r="I1515">
            <v>1</v>
          </cell>
          <cell r="J1515" t="str">
            <v>21 SETDA</v>
          </cell>
          <cell r="K1515" t="str">
            <v>Penyediaan Jasa Administrasi Kantor/Kebersihan</v>
          </cell>
          <cell r="L1515">
            <v>442260000</v>
          </cell>
          <cell r="M1515">
            <v>2740000</v>
          </cell>
          <cell r="N1515">
            <v>0</v>
          </cell>
          <cell r="O1515">
            <v>445000000</v>
          </cell>
        </row>
        <row r="1516">
          <cell r="B1516" t="str">
            <v>4.01.01.020</v>
          </cell>
          <cell r="C1516">
            <v>0</v>
          </cell>
          <cell r="D1516">
            <v>1</v>
          </cell>
          <cell r="E1516">
            <v>0</v>
          </cell>
          <cell r="F1516">
            <v>18</v>
          </cell>
          <cell r="G1516" t="str">
            <v>KG</v>
          </cell>
          <cell r="H1516">
            <v>1</v>
          </cell>
          <cell r="I1516">
            <v>1</v>
          </cell>
          <cell r="J1516" t="str">
            <v>21 SETDA</v>
          </cell>
          <cell r="K1516" t="str">
            <v>Rapat-rapat koordinasi dan konsultasi dalam daerah</v>
          </cell>
          <cell r="L1516">
            <v>0</v>
          </cell>
          <cell r="M1516">
            <v>50000000</v>
          </cell>
          <cell r="N1516">
            <v>0</v>
          </cell>
          <cell r="O1516">
            <v>50000000</v>
          </cell>
        </row>
        <row r="1517">
          <cell r="B1517" t="str">
            <v>4.01.01.025</v>
          </cell>
          <cell r="C1517">
            <v>0.85499999999999998</v>
          </cell>
          <cell r="D1517">
            <v>0.14499999999999999</v>
          </cell>
          <cell r="E1517">
            <v>0</v>
          </cell>
          <cell r="F1517">
            <v>18</v>
          </cell>
          <cell r="G1517" t="str">
            <v>KG</v>
          </cell>
          <cell r="H1517">
            <v>1</v>
          </cell>
          <cell r="I1517">
            <v>1</v>
          </cell>
          <cell r="J1517" t="str">
            <v>21 SETDA</v>
          </cell>
          <cell r="K1517" t="str">
            <v>Peningkatan Penyelenggaraan Surat- Menyurat</v>
          </cell>
          <cell r="L1517">
            <v>68400000</v>
          </cell>
          <cell r="M1517">
            <v>11600000</v>
          </cell>
          <cell r="N1517">
            <v>0</v>
          </cell>
          <cell r="O1517">
            <v>80000000</v>
          </cell>
        </row>
        <row r="1518">
          <cell r="B1518" t="str">
            <v>4.01.0200</v>
          </cell>
          <cell r="C1518">
            <v>4.8752317880794704E-2</v>
          </cell>
          <cell r="D1518">
            <v>0.39495629139072846</v>
          </cell>
          <cell r="E1518">
            <v>0.55629139072847678</v>
          </cell>
          <cell r="F1518">
            <v>15</v>
          </cell>
          <cell r="G1518" t="str">
            <v>PR</v>
          </cell>
          <cell r="J1518" t="str">
            <v>21 SETDA</v>
          </cell>
          <cell r="K1518" t="str">
            <v>Program Peningkatan Sarana dan Prasarana Aparatur</v>
          </cell>
          <cell r="L1518">
            <v>184040000</v>
          </cell>
          <cell r="M1518">
            <v>1490960000</v>
          </cell>
          <cell r="N1518">
            <v>2100000000</v>
          </cell>
          <cell r="O1518">
            <v>3775000000</v>
          </cell>
        </row>
        <row r="1519">
          <cell r="B1519" t="str">
            <v>4.01.02.006</v>
          </cell>
          <cell r="C1519">
            <v>0</v>
          </cell>
          <cell r="D1519">
            <v>0</v>
          </cell>
          <cell r="E1519">
            <v>1</v>
          </cell>
          <cell r="F1519">
            <v>18</v>
          </cell>
          <cell r="G1519" t="str">
            <v>KG</v>
          </cell>
          <cell r="H1519">
            <v>1</v>
          </cell>
          <cell r="I1519">
            <v>1</v>
          </cell>
          <cell r="J1519" t="str">
            <v>21 SETDA</v>
          </cell>
          <cell r="K1519" t="str">
            <v>Pengadaan Perlengkapan Rumah Jabatan/Dinas</v>
          </cell>
          <cell r="L1519">
            <v>0</v>
          </cell>
          <cell r="M1519">
            <v>0</v>
          </cell>
          <cell r="N1519">
            <v>200000000</v>
          </cell>
          <cell r="O1519">
            <v>200000000</v>
          </cell>
        </row>
        <row r="1520">
          <cell r="B1520" t="str">
            <v>4.01.02.007</v>
          </cell>
          <cell r="C1520">
            <v>0</v>
          </cell>
          <cell r="D1520">
            <v>0</v>
          </cell>
          <cell r="E1520">
            <v>1</v>
          </cell>
          <cell r="F1520">
            <v>18</v>
          </cell>
          <cell r="G1520" t="str">
            <v>KG</v>
          </cell>
          <cell r="H1520">
            <v>1</v>
          </cell>
          <cell r="I1520">
            <v>1</v>
          </cell>
          <cell r="J1520" t="str">
            <v>21 SETDA</v>
          </cell>
          <cell r="K1520" t="str">
            <v>Pengadaan Perlengkapan Gedung Kantor</v>
          </cell>
          <cell r="L1520">
            <v>0</v>
          </cell>
          <cell r="M1520">
            <v>0</v>
          </cell>
          <cell r="N1520">
            <v>100000000</v>
          </cell>
          <cell r="O1520">
            <v>100000000</v>
          </cell>
        </row>
        <row r="1521">
          <cell r="B1521" t="str">
            <v>4.01.02.008</v>
          </cell>
          <cell r="C1521">
            <v>0</v>
          </cell>
          <cell r="D1521">
            <v>0</v>
          </cell>
          <cell r="E1521">
            <v>1</v>
          </cell>
          <cell r="F1521">
            <v>18</v>
          </cell>
          <cell r="G1521" t="str">
            <v>KG</v>
          </cell>
          <cell r="H1521">
            <v>1</v>
          </cell>
          <cell r="I1521">
            <v>1</v>
          </cell>
          <cell r="J1521" t="str">
            <v>21 SETDA</v>
          </cell>
          <cell r="K1521" t="str">
            <v>Pengadaan Peralatan Rumah Jabatan/Dinas</v>
          </cell>
          <cell r="L1521">
            <v>0</v>
          </cell>
          <cell r="M1521">
            <v>0</v>
          </cell>
          <cell r="N1521">
            <v>100000000</v>
          </cell>
          <cell r="O1521">
            <v>100000000</v>
          </cell>
        </row>
        <row r="1522">
          <cell r="B1522" t="str">
            <v>4.01.02.013</v>
          </cell>
          <cell r="C1522">
            <v>0</v>
          </cell>
          <cell r="D1522">
            <v>0</v>
          </cell>
          <cell r="E1522">
            <v>1</v>
          </cell>
          <cell r="F1522">
            <v>18</v>
          </cell>
          <cell r="G1522" t="str">
            <v>KG</v>
          </cell>
          <cell r="H1522">
            <v>1</v>
          </cell>
          <cell r="I1522">
            <v>1</v>
          </cell>
          <cell r="J1522" t="str">
            <v>21 SETDA</v>
          </cell>
          <cell r="K1522" t="str">
            <v>Pengadaan Perlengkapan dan peralatan kantor dan rumah tangga</v>
          </cell>
          <cell r="L1522">
            <v>0</v>
          </cell>
          <cell r="M1522">
            <v>0</v>
          </cell>
          <cell r="N1522">
            <v>100000000</v>
          </cell>
          <cell r="O1522">
            <v>100000000</v>
          </cell>
        </row>
        <row r="1523">
          <cell r="B1523" t="str">
            <v>4.01.02.016</v>
          </cell>
          <cell r="C1523">
            <v>0.37926666666666664</v>
          </cell>
          <cell r="D1523">
            <v>0.62073333333333336</v>
          </cell>
          <cell r="E1523">
            <v>0</v>
          </cell>
          <cell r="F1523">
            <v>18</v>
          </cell>
          <cell r="G1523" t="str">
            <v>KG</v>
          </cell>
          <cell r="H1523">
            <v>1</v>
          </cell>
          <cell r="I1523">
            <v>1</v>
          </cell>
          <cell r="J1523" t="str">
            <v>21 SETDA</v>
          </cell>
          <cell r="K1523" t="str">
            <v>Pemeliharaan Rutin/Berkala Rumah Jabatan</v>
          </cell>
          <cell r="L1523">
            <v>56890000</v>
          </cell>
          <cell r="M1523">
            <v>93110000</v>
          </cell>
          <cell r="N1523">
            <v>0</v>
          </cell>
          <cell r="O1523">
            <v>150000000</v>
          </cell>
        </row>
        <row r="1524">
          <cell r="B1524" t="str">
            <v>4.01.02.017</v>
          </cell>
          <cell r="C1524">
            <v>2.375E-2</v>
          </cell>
          <cell r="D1524">
            <v>0.97624999999999995</v>
          </cell>
          <cell r="E1524">
            <v>0</v>
          </cell>
          <cell r="F1524">
            <v>18</v>
          </cell>
          <cell r="G1524" t="str">
            <v>KG</v>
          </cell>
          <cell r="H1524">
            <v>1</v>
          </cell>
          <cell r="I1524">
            <v>1</v>
          </cell>
          <cell r="J1524" t="str">
            <v>21 SETDA</v>
          </cell>
          <cell r="K1524" t="str">
            <v>Pemeliharaan Rutin/Berkala Rumah Dinas</v>
          </cell>
          <cell r="L1524">
            <v>2375000</v>
          </cell>
          <cell r="M1524">
            <v>97625000</v>
          </cell>
          <cell r="N1524">
            <v>0</v>
          </cell>
          <cell r="O1524">
            <v>100000000</v>
          </cell>
        </row>
        <row r="1525">
          <cell r="B1525" t="str">
            <v>4.01.02.018</v>
          </cell>
          <cell r="C1525">
            <v>0.20466666666666666</v>
          </cell>
          <cell r="D1525">
            <v>0.79533333333333334</v>
          </cell>
          <cell r="E1525">
            <v>0</v>
          </cell>
          <cell r="F1525">
            <v>18</v>
          </cell>
          <cell r="G1525" t="str">
            <v>KG</v>
          </cell>
          <cell r="H1525">
            <v>1</v>
          </cell>
          <cell r="I1525">
            <v>1</v>
          </cell>
          <cell r="J1525" t="str">
            <v>21 SETDA</v>
          </cell>
          <cell r="K1525" t="str">
            <v>Pemeliharaan Rutin/Berkala Gedung Kantor</v>
          </cell>
          <cell r="L1525">
            <v>61400000</v>
          </cell>
          <cell r="M1525">
            <v>238600000</v>
          </cell>
          <cell r="N1525">
            <v>0</v>
          </cell>
          <cell r="O1525">
            <v>300000000</v>
          </cell>
        </row>
        <row r="1526">
          <cell r="B1526" t="str">
            <v>4.01.02.019</v>
          </cell>
          <cell r="C1526">
            <v>0</v>
          </cell>
          <cell r="D1526">
            <v>1</v>
          </cell>
          <cell r="E1526">
            <v>0</v>
          </cell>
          <cell r="F1526">
            <v>18</v>
          </cell>
          <cell r="G1526" t="str">
            <v>KG</v>
          </cell>
          <cell r="H1526">
            <v>1</v>
          </cell>
          <cell r="I1526">
            <v>1</v>
          </cell>
          <cell r="J1526" t="str">
            <v>21 SETDA</v>
          </cell>
          <cell r="K1526" t="str">
            <v>Pemeliharaan Rutin/Berkala Mobil Jabatan</v>
          </cell>
          <cell r="L1526">
            <v>0</v>
          </cell>
          <cell r="M1526">
            <v>150000000</v>
          </cell>
          <cell r="N1526">
            <v>0</v>
          </cell>
          <cell r="O1526">
            <v>150000000</v>
          </cell>
        </row>
        <row r="1527">
          <cell r="B1527" t="str">
            <v>4.01.02.020</v>
          </cell>
          <cell r="C1527">
            <v>0</v>
          </cell>
          <cell r="D1527">
            <v>1</v>
          </cell>
          <cell r="E1527">
            <v>0</v>
          </cell>
          <cell r="F1527">
            <v>18</v>
          </cell>
          <cell r="G1527" t="str">
            <v>KG</v>
          </cell>
          <cell r="H1527">
            <v>1</v>
          </cell>
          <cell r="I1527">
            <v>1</v>
          </cell>
          <cell r="J1527" t="str">
            <v>21 SETDA</v>
          </cell>
          <cell r="K1527" t="str">
            <v>Pemeliharaan Rutin/Berkala Kendaraan Dinas/Operasional</v>
          </cell>
          <cell r="L1527">
            <v>0</v>
          </cell>
          <cell r="M1527">
            <v>250000000</v>
          </cell>
          <cell r="N1527">
            <v>0</v>
          </cell>
          <cell r="O1527">
            <v>250000000</v>
          </cell>
        </row>
        <row r="1528">
          <cell r="B1528" t="str">
            <v>4.01.02.022</v>
          </cell>
          <cell r="C1528">
            <v>0.15</v>
          </cell>
          <cell r="D1528">
            <v>0.85</v>
          </cell>
          <cell r="E1528">
            <v>0</v>
          </cell>
          <cell r="F1528">
            <v>18</v>
          </cell>
          <cell r="G1528" t="str">
            <v>KG</v>
          </cell>
          <cell r="H1528">
            <v>1</v>
          </cell>
          <cell r="I1528">
            <v>1</v>
          </cell>
          <cell r="J1528" t="str">
            <v>21 SETDA</v>
          </cell>
          <cell r="K1528" t="str">
            <v>Pemeliharaan Rutin/Berkala Perlengkapan Gedung Kantor</v>
          </cell>
          <cell r="L1528">
            <v>18750000</v>
          </cell>
          <cell r="M1528">
            <v>106250000</v>
          </cell>
          <cell r="N1528">
            <v>0</v>
          </cell>
          <cell r="O1528">
            <v>125000000</v>
          </cell>
        </row>
        <row r="1529">
          <cell r="B1529" t="str">
            <v>4.01.02.023</v>
          </cell>
          <cell r="C1529">
            <v>0</v>
          </cell>
          <cell r="D1529">
            <v>1</v>
          </cell>
          <cell r="E1529">
            <v>0</v>
          </cell>
          <cell r="F1529">
            <v>18</v>
          </cell>
          <cell r="G1529" t="str">
            <v>KG</v>
          </cell>
          <cell r="H1529">
            <v>1</v>
          </cell>
          <cell r="I1529">
            <v>1</v>
          </cell>
          <cell r="J1529" t="str">
            <v>21 SETDA</v>
          </cell>
          <cell r="K1529" t="str">
            <v>Pemeliharaan Rutin/Berkala Peralatan Rumah Jabatan/Dinas</v>
          </cell>
          <cell r="L1529">
            <v>0</v>
          </cell>
          <cell r="M1529">
            <v>100000000</v>
          </cell>
          <cell r="N1529">
            <v>0</v>
          </cell>
          <cell r="O1529">
            <v>100000000</v>
          </cell>
        </row>
        <row r="1530">
          <cell r="B1530" t="str">
            <v>4.01.02.024</v>
          </cell>
          <cell r="C1530">
            <v>1.4E-2</v>
          </cell>
          <cell r="D1530">
            <v>0.98599999999999999</v>
          </cell>
          <cell r="E1530">
            <v>0</v>
          </cell>
          <cell r="F1530">
            <v>18</v>
          </cell>
          <cell r="G1530" t="str">
            <v>KG</v>
          </cell>
          <cell r="H1530">
            <v>1</v>
          </cell>
          <cell r="I1530">
            <v>1</v>
          </cell>
          <cell r="J1530" t="str">
            <v>21 SETDA</v>
          </cell>
          <cell r="K1530" t="str">
            <v>Pemeliharaan Rutin/Berkala Peralatan Gedung Kantor</v>
          </cell>
          <cell r="L1530">
            <v>1400000</v>
          </cell>
          <cell r="M1530">
            <v>98600000</v>
          </cell>
          <cell r="N1530">
            <v>0</v>
          </cell>
          <cell r="O1530">
            <v>100000000</v>
          </cell>
        </row>
        <row r="1531">
          <cell r="B1531" t="str">
            <v>4.01.02.028</v>
          </cell>
          <cell r="C1531">
            <v>0</v>
          </cell>
          <cell r="D1531">
            <v>1</v>
          </cell>
          <cell r="E1531">
            <v>0</v>
          </cell>
          <cell r="F1531">
            <v>18</v>
          </cell>
          <cell r="G1531" t="str">
            <v>KG</v>
          </cell>
          <cell r="H1531">
            <v>1</v>
          </cell>
          <cell r="I1531">
            <v>1</v>
          </cell>
          <cell r="J1531" t="str">
            <v>21 SETDA</v>
          </cell>
          <cell r="K1531" t="str">
            <v>Pemeliharaan rutin/berkala perlengkapan dan peralatan kantor dan rumah tangga</v>
          </cell>
          <cell r="L1531">
            <v>0</v>
          </cell>
          <cell r="M1531">
            <v>100000000</v>
          </cell>
          <cell r="N1531">
            <v>0</v>
          </cell>
          <cell r="O1531">
            <v>100000000</v>
          </cell>
        </row>
        <row r="1532">
          <cell r="B1532" t="str">
            <v>4.01.02.030</v>
          </cell>
          <cell r="C1532">
            <v>0.374</v>
          </cell>
          <cell r="D1532">
            <v>0.626</v>
          </cell>
          <cell r="E1532">
            <v>0</v>
          </cell>
          <cell r="F1532">
            <v>18</v>
          </cell>
          <cell r="G1532" t="str">
            <v>KG</v>
          </cell>
          <cell r="H1532">
            <v>1</v>
          </cell>
          <cell r="I1532">
            <v>1</v>
          </cell>
          <cell r="J1532" t="str">
            <v>21 SETDA</v>
          </cell>
          <cell r="K1532" t="str">
            <v>Pemeliharaan rutin/berkala gedung pertemuan</v>
          </cell>
          <cell r="L1532">
            <v>37400000</v>
          </cell>
          <cell r="M1532">
            <v>62600000</v>
          </cell>
          <cell r="N1532">
            <v>0</v>
          </cell>
          <cell r="O1532">
            <v>100000000</v>
          </cell>
        </row>
        <row r="1533">
          <cell r="B1533" t="str">
            <v>4.01.02.031</v>
          </cell>
          <cell r="C1533">
            <v>2.375E-2</v>
          </cell>
          <cell r="D1533">
            <v>0.97624999999999995</v>
          </cell>
          <cell r="E1533">
            <v>0</v>
          </cell>
          <cell r="F1533">
            <v>18</v>
          </cell>
          <cell r="G1533" t="str">
            <v>KG</v>
          </cell>
          <cell r="H1533">
            <v>1</v>
          </cell>
          <cell r="I1533">
            <v>1</v>
          </cell>
          <cell r="J1533" t="str">
            <v>21 SETDA</v>
          </cell>
          <cell r="K1533" t="str">
            <v>Pemeliharaan rutin/berkala taman</v>
          </cell>
          <cell r="L1533">
            <v>2375000</v>
          </cell>
          <cell r="M1533">
            <v>97625000</v>
          </cell>
          <cell r="N1533">
            <v>0</v>
          </cell>
          <cell r="O1533">
            <v>100000000</v>
          </cell>
        </row>
        <row r="1534">
          <cell r="B1534" t="str">
            <v>4.01.02.035</v>
          </cell>
          <cell r="C1534">
            <v>0</v>
          </cell>
          <cell r="D1534">
            <v>0</v>
          </cell>
          <cell r="E1534">
            <v>1</v>
          </cell>
          <cell r="F1534">
            <v>18</v>
          </cell>
          <cell r="G1534" t="str">
            <v>KG</v>
          </cell>
          <cell r="H1534">
            <v>1</v>
          </cell>
          <cell r="J1534" t="str">
            <v>21 SETDA</v>
          </cell>
          <cell r="K1534" t="str">
            <v>Rehabilitasi Sedang/Berat Gedung Kantor</v>
          </cell>
          <cell r="L1534">
            <v>0</v>
          </cell>
          <cell r="M1534">
            <v>0</v>
          </cell>
          <cell r="N1534">
            <v>1100000000</v>
          </cell>
          <cell r="O1534">
            <v>1100000000</v>
          </cell>
        </row>
        <row r="1535">
          <cell r="B1535" t="str">
            <v>4.01.02.042</v>
          </cell>
          <cell r="C1535">
            <v>3.4500000000000003E-2</v>
          </cell>
          <cell r="D1535">
            <v>0.96550000000000002</v>
          </cell>
          <cell r="E1535">
            <v>0</v>
          </cell>
          <cell r="F1535">
            <v>18</v>
          </cell>
          <cell r="G1535" t="str">
            <v>KG</v>
          </cell>
          <cell r="H1535">
            <v>1</v>
          </cell>
          <cell r="I1535">
            <v>1</v>
          </cell>
          <cell r="J1535" t="str">
            <v>21 SETDA</v>
          </cell>
          <cell r="K1535" t="str">
            <v>Pemeliharaan Rutin/Berkala gudang/work shop/garasi</v>
          </cell>
          <cell r="L1535">
            <v>3450000</v>
          </cell>
          <cell r="M1535">
            <v>96550000</v>
          </cell>
          <cell r="N1535">
            <v>0</v>
          </cell>
          <cell r="O1535">
            <v>100000000</v>
          </cell>
        </row>
        <row r="1536">
          <cell r="B1536" t="str">
            <v>4.01.02.044</v>
          </cell>
          <cell r="C1536">
            <v>0</v>
          </cell>
          <cell r="D1536">
            <v>0</v>
          </cell>
          <cell r="E1536">
            <v>1</v>
          </cell>
          <cell r="F1536">
            <v>18</v>
          </cell>
          <cell r="G1536" t="str">
            <v>KG</v>
          </cell>
          <cell r="H1536">
            <v>1</v>
          </cell>
          <cell r="J1536" t="str">
            <v>21 SETDA</v>
          </cell>
          <cell r="K1536" t="str">
            <v>Penataan Lingkungan Kantor/Rumah Jabatan/Dinas</v>
          </cell>
          <cell r="L1536">
            <v>0</v>
          </cell>
          <cell r="M1536">
            <v>0</v>
          </cell>
          <cell r="N1536">
            <v>300000000</v>
          </cell>
          <cell r="O1536">
            <v>300000000</v>
          </cell>
        </row>
        <row r="1537">
          <cell r="B1537" t="str">
            <v>4.01.02.046</v>
          </cell>
          <cell r="C1537">
            <v>0</v>
          </cell>
          <cell r="D1537">
            <v>0</v>
          </cell>
          <cell r="E1537">
            <v>1</v>
          </cell>
          <cell r="F1537">
            <v>18</v>
          </cell>
          <cell r="G1537" t="str">
            <v>KG</v>
          </cell>
          <cell r="H1537">
            <v>1</v>
          </cell>
          <cell r="J1537" t="str">
            <v>21 SETDA</v>
          </cell>
          <cell r="K1537" t="str">
            <v>Pembangunan Pagar</v>
          </cell>
          <cell r="L1537">
            <v>0</v>
          </cell>
          <cell r="M1537">
            <v>0</v>
          </cell>
          <cell r="N1537">
            <v>200000000</v>
          </cell>
          <cell r="O1537">
            <v>200000000</v>
          </cell>
        </row>
        <row r="1538">
          <cell r="B1538" t="str">
            <v>4.01.0300</v>
          </cell>
          <cell r="C1538">
            <v>4.5398436428473457E-3</v>
          </cell>
          <cell r="D1538">
            <v>0.99546015635715268</v>
          </cell>
          <cell r="E1538">
            <v>0</v>
          </cell>
          <cell r="F1538">
            <v>15</v>
          </cell>
          <cell r="G1538" t="str">
            <v>PR</v>
          </cell>
          <cell r="J1538" t="str">
            <v>21 SETDA</v>
          </cell>
          <cell r="K1538" t="str">
            <v>Program Peningkatan Disiplin Aparatur</v>
          </cell>
          <cell r="L1538">
            <v>33100000</v>
          </cell>
          <cell r="M1538">
            <v>7257900000</v>
          </cell>
          <cell r="N1538">
            <v>0</v>
          </cell>
          <cell r="O1538">
            <v>7291000000</v>
          </cell>
        </row>
        <row r="1539">
          <cell r="B1539" t="str">
            <v>4.01.03.002</v>
          </cell>
          <cell r="C1539">
            <v>5.0543024227234752E-3</v>
          </cell>
          <cell r="D1539">
            <v>0.99494569757727658</v>
          </cell>
          <cell r="E1539">
            <v>0</v>
          </cell>
          <cell r="F1539">
            <v>18</v>
          </cell>
          <cell r="G1539" t="str">
            <v>KG</v>
          </cell>
          <cell r="H1539">
            <v>1</v>
          </cell>
          <cell r="J1539" t="str">
            <v>21 SETDA</v>
          </cell>
          <cell r="K1539" t="str">
            <v>Pengadaan Pakaian Dinas Beserta Perlengkapannya</v>
          </cell>
          <cell r="L1539">
            <v>18150000</v>
          </cell>
          <cell r="M1539">
            <v>3572850000</v>
          </cell>
          <cell r="N1539">
            <v>0</v>
          </cell>
          <cell r="O1539">
            <v>3591000000</v>
          </cell>
        </row>
        <row r="1540">
          <cell r="B1540" t="str">
            <v>4.01.03.005</v>
          </cell>
          <cell r="C1540">
            <v>4.0405405405405407E-3</v>
          </cell>
          <cell r="D1540">
            <v>0.99595945945945941</v>
          </cell>
          <cell r="E1540">
            <v>0</v>
          </cell>
          <cell r="F1540">
            <v>18</v>
          </cell>
          <cell r="G1540" t="str">
            <v>KG</v>
          </cell>
          <cell r="H1540">
            <v>1</v>
          </cell>
          <cell r="J1540" t="str">
            <v>21 SETDA</v>
          </cell>
          <cell r="K1540" t="str">
            <v>Pengadaan Pakaian Khusus Hari-Hari Tertentu</v>
          </cell>
          <cell r="L1540">
            <v>14950000</v>
          </cell>
          <cell r="M1540">
            <v>3685050000</v>
          </cell>
          <cell r="N1540">
            <v>0</v>
          </cell>
          <cell r="O1540">
            <v>3700000000</v>
          </cell>
        </row>
        <row r="1541">
          <cell r="B1541" t="str">
            <v>4.01.0500</v>
          </cell>
          <cell r="C1541">
            <v>7.2187500000000002E-2</v>
          </cell>
          <cell r="D1541">
            <v>0.92781250000000004</v>
          </cell>
          <cell r="E1541">
            <v>0</v>
          </cell>
          <cell r="F1541">
            <v>15</v>
          </cell>
          <cell r="G1541" t="str">
            <v>PR</v>
          </cell>
          <cell r="J1541" t="str">
            <v>21 SETDA</v>
          </cell>
          <cell r="K1541" t="str">
            <v>Program Peningkatan Kapasitas Sumber Daya Aparatur</v>
          </cell>
          <cell r="L1541">
            <v>11550000</v>
          </cell>
          <cell r="M1541">
            <v>148450000</v>
          </cell>
          <cell r="N1541">
            <v>0</v>
          </cell>
          <cell r="O1541">
            <v>160000000</v>
          </cell>
        </row>
        <row r="1542">
          <cell r="B1542" t="str">
            <v>4.01.05.002</v>
          </cell>
          <cell r="C1542">
            <v>0.16200000000000001</v>
          </cell>
          <cell r="D1542">
            <v>0.83799999999999997</v>
          </cell>
          <cell r="E1542">
            <v>0</v>
          </cell>
          <cell r="F1542">
            <v>18</v>
          </cell>
          <cell r="G1542" t="str">
            <v>KG</v>
          </cell>
          <cell r="J1542" t="str">
            <v>21 SETDA</v>
          </cell>
          <cell r="K1542" t="str">
            <v>Sosialisasi Peraturan Perundang-Undangan</v>
          </cell>
          <cell r="L1542">
            <v>4050000</v>
          </cell>
          <cell r="M1542">
            <v>20950000</v>
          </cell>
          <cell r="N1542">
            <v>0</v>
          </cell>
          <cell r="O1542">
            <v>25000000</v>
          </cell>
        </row>
        <row r="1543">
          <cell r="B1543" t="str">
            <v>4.01.05.010</v>
          </cell>
          <cell r="C1543">
            <v>0</v>
          </cell>
          <cell r="D1543">
            <v>1</v>
          </cell>
          <cell r="E1543">
            <v>0</v>
          </cell>
          <cell r="F1543">
            <v>18</v>
          </cell>
          <cell r="G1543" t="str">
            <v>KG</v>
          </cell>
          <cell r="J1543" t="str">
            <v>21 SETDA</v>
          </cell>
          <cell r="K1543" t="str">
            <v>Fasilitasi Peningkatan Sumberdaya Aparatur</v>
          </cell>
          <cell r="L1543">
            <v>0</v>
          </cell>
          <cell r="M1543">
            <v>85000000</v>
          </cell>
          <cell r="N1543">
            <v>0</v>
          </cell>
          <cell r="O1543">
            <v>85000000</v>
          </cell>
        </row>
        <row r="1544">
          <cell r="B1544" t="str">
            <v>4.01.05.014</v>
          </cell>
          <cell r="C1544">
            <v>0.15</v>
          </cell>
          <cell r="D1544">
            <v>0.85</v>
          </cell>
          <cell r="E1544">
            <v>0</v>
          </cell>
          <cell r="F1544">
            <v>18</v>
          </cell>
          <cell r="G1544" t="str">
            <v>KG</v>
          </cell>
          <cell r="J1544" t="str">
            <v>21 SETDA</v>
          </cell>
          <cell r="K1544" t="str">
            <v>Pembinaan bagi anggota Pokja ULP</v>
          </cell>
          <cell r="L1544">
            <v>7500000</v>
          </cell>
          <cell r="M1544">
            <v>42500000</v>
          </cell>
          <cell r="N1544">
            <v>0</v>
          </cell>
          <cell r="O1544">
            <v>50000000</v>
          </cell>
        </row>
        <row r="1545">
          <cell r="B1545" t="str">
            <v>4.01.0600</v>
          </cell>
          <cell r="C1545">
            <v>0.70399999999999996</v>
          </cell>
          <cell r="D1545">
            <v>0.29599999999999999</v>
          </cell>
          <cell r="E1545">
            <v>0</v>
          </cell>
          <cell r="F1545">
            <v>15</v>
          </cell>
          <cell r="G1545" t="str">
            <v>PR</v>
          </cell>
          <cell r="J1545" t="str">
            <v>21 SETDA</v>
          </cell>
          <cell r="K1545" t="str">
            <v>Program Peningkatan Pengembangan Sistem Pelaporan Capaian Kinerja dan Keuangan</v>
          </cell>
          <cell r="L1545">
            <v>70400000</v>
          </cell>
          <cell r="M1545">
            <v>29600000</v>
          </cell>
          <cell r="N1545">
            <v>0</v>
          </cell>
          <cell r="O1545">
            <v>100000000</v>
          </cell>
        </row>
        <row r="1546">
          <cell r="B1546" t="str">
            <v>4.01.06.002</v>
          </cell>
          <cell r="C1546">
            <v>0.53714285714285714</v>
          </cell>
          <cell r="D1546">
            <v>0.46285714285714286</v>
          </cell>
          <cell r="E1546">
            <v>0</v>
          </cell>
          <cell r="F1546">
            <v>18</v>
          </cell>
          <cell r="G1546" t="str">
            <v>KG</v>
          </cell>
          <cell r="H1546">
            <v>1</v>
          </cell>
          <cell r="I1546">
            <v>1</v>
          </cell>
          <cell r="J1546" t="str">
            <v>21 SETDA</v>
          </cell>
          <cell r="K1546" t="str">
            <v>Penyusunan Pelaporan Keuangan Semesteran</v>
          </cell>
          <cell r="L1546">
            <v>18800000</v>
          </cell>
          <cell r="M1546">
            <v>16200000</v>
          </cell>
          <cell r="N1546">
            <v>0</v>
          </cell>
          <cell r="O1546">
            <v>35000000</v>
          </cell>
        </row>
        <row r="1547">
          <cell r="B1547" t="str">
            <v>4.01.06.008</v>
          </cell>
          <cell r="C1547">
            <v>0.88500000000000001</v>
          </cell>
          <cell r="D1547">
            <v>0.115</v>
          </cell>
          <cell r="E1547">
            <v>0</v>
          </cell>
          <cell r="F1547">
            <v>18</v>
          </cell>
          <cell r="G1547" t="str">
            <v>KG</v>
          </cell>
          <cell r="H1547">
            <v>1</v>
          </cell>
          <cell r="I1547">
            <v>1</v>
          </cell>
          <cell r="J1547" t="str">
            <v>21 SETDA</v>
          </cell>
          <cell r="K1547" t="str">
            <v>Penyusunan Renstra, Renja</v>
          </cell>
          <cell r="L1547">
            <v>35400000</v>
          </cell>
          <cell r="M1547">
            <v>4600000</v>
          </cell>
          <cell r="N1547">
            <v>0</v>
          </cell>
          <cell r="O1547">
            <v>40000000</v>
          </cell>
        </row>
        <row r="1548">
          <cell r="B1548" t="str">
            <v>4.01.06.010</v>
          </cell>
          <cell r="C1548">
            <v>0.64800000000000002</v>
          </cell>
          <cell r="D1548">
            <v>0.35199999999999998</v>
          </cell>
          <cell r="E1548">
            <v>0</v>
          </cell>
          <cell r="F1548">
            <v>18</v>
          </cell>
          <cell r="G1548" t="str">
            <v>KG</v>
          </cell>
          <cell r="H1548">
            <v>1</v>
          </cell>
          <cell r="I1548">
            <v>1</v>
          </cell>
          <cell r="J1548" t="str">
            <v>21 SETDA</v>
          </cell>
          <cell r="K1548" t="str">
            <v>Penyusunan Laporan Akuntabilitas Kinerja Instansi Pemerintah (LAKIP)</v>
          </cell>
          <cell r="L1548">
            <v>16200000</v>
          </cell>
          <cell r="M1548">
            <v>8800000</v>
          </cell>
          <cell r="N1548">
            <v>0</v>
          </cell>
          <cell r="O1548">
            <v>25000000</v>
          </cell>
        </row>
        <row r="1549">
          <cell r="B1549" t="str">
            <v>4.01.0700</v>
          </cell>
          <cell r="C1549">
            <v>0.23541176470588235</v>
          </cell>
          <cell r="D1549">
            <v>0.52981176470588232</v>
          </cell>
          <cell r="E1549">
            <v>0.23477647058823528</v>
          </cell>
          <cell r="F1549">
            <v>15</v>
          </cell>
          <cell r="G1549" t="str">
            <v>PR</v>
          </cell>
          <cell r="J1549" t="str">
            <v>21 SETDA</v>
          </cell>
          <cell r="K1549" t="str">
            <v>Sosialisasi Ketentuan di Bidang Cukai</v>
          </cell>
          <cell r="L1549">
            <v>200100000</v>
          </cell>
          <cell r="M1549">
            <v>450340000</v>
          </cell>
          <cell r="N1549">
            <v>199560000</v>
          </cell>
          <cell r="O1549">
            <v>850000000</v>
          </cell>
        </row>
        <row r="1550">
          <cell r="B1550" t="str">
            <v>4.01.07.001</v>
          </cell>
          <cell r="C1550">
            <v>2.0272727272727272E-2</v>
          </cell>
          <cell r="D1550">
            <v>0.61689090909090905</v>
          </cell>
          <cell r="E1550">
            <v>0.36283636363636362</v>
          </cell>
          <cell r="F1550">
            <v>18</v>
          </cell>
          <cell r="G1550" t="str">
            <v>KG</v>
          </cell>
          <cell r="J1550" t="str">
            <v>21 SETDA</v>
          </cell>
          <cell r="K1550" t="str">
            <v>Sosialisasi Ketentuan di Bidang Cukai (Penyebarluasan Informasi di Bidang Cukai)</v>
          </cell>
          <cell r="L1550">
            <v>11150000</v>
          </cell>
          <cell r="M1550">
            <v>339290000</v>
          </cell>
          <cell r="N1550">
            <v>199560000</v>
          </cell>
          <cell r="O1550">
            <v>550000000</v>
          </cell>
        </row>
        <row r="1551">
          <cell r="B1551" t="str">
            <v>4.01.07.002</v>
          </cell>
          <cell r="C1551">
            <v>0.62983333333333336</v>
          </cell>
          <cell r="D1551">
            <v>0.37016666666666664</v>
          </cell>
          <cell r="E1551">
            <v>0</v>
          </cell>
          <cell r="F1551">
            <v>18</v>
          </cell>
          <cell r="G1551" t="str">
            <v>KG</v>
          </cell>
          <cell r="J1551" t="str">
            <v>21 SETDA</v>
          </cell>
          <cell r="K1551" t="str">
            <v>Sosialisasi Ketentuan di Bidang Cukai (Forum Diskusi, sosialisasi Ketentuan di Bidang Cukai  dan Program DBHCHT)</v>
          </cell>
          <cell r="L1551">
            <v>188950000</v>
          </cell>
          <cell r="M1551">
            <v>111050000</v>
          </cell>
          <cell r="N1551">
            <v>0</v>
          </cell>
          <cell r="O1551">
            <v>300000000</v>
          </cell>
        </row>
        <row r="1552">
          <cell r="B1552" t="str">
            <v>4.01.1500</v>
          </cell>
          <cell r="C1552">
            <v>0.62367260349331421</v>
          </cell>
          <cell r="D1552">
            <v>0.30998013951479392</v>
          </cell>
          <cell r="E1552">
            <v>6.6347256991891812E-2</v>
          </cell>
          <cell r="F1552">
            <v>15</v>
          </cell>
          <cell r="G1552" t="str">
            <v>PR</v>
          </cell>
          <cell r="J1552" t="str">
            <v>21 SETDA</v>
          </cell>
          <cell r="K1552" t="str">
            <v>Program Peningkatan Pelayanan Kedinasan Kepala Daerah/Wakil Kepala Daerah</v>
          </cell>
          <cell r="L1552">
            <v>743550000</v>
          </cell>
          <cell r="M1552">
            <v>369562061</v>
          </cell>
          <cell r="N1552">
            <v>79100000</v>
          </cell>
          <cell r="O1552">
            <v>1192212061</v>
          </cell>
        </row>
        <row r="1553">
          <cell r="B1553" t="str">
            <v>4.01.15.007</v>
          </cell>
          <cell r="C1553">
            <v>0.39650000000000002</v>
          </cell>
          <cell r="D1553">
            <v>0.60350000000000004</v>
          </cell>
          <cell r="E1553">
            <v>0</v>
          </cell>
          <cell r="F1553">
            <v>18</v>
          </cell>
          <cell r="G1553" t="str">
            <v>KG</v>
          </cell>
          <cell r="J1553" t="str">
            <v>21 SETDA</v>
          </cell>
          <cell r="K1553" t="str">
            <v>Peringatan Hari Besar Kenegaraan</v>
          </cell>
          <cell r="L1553">
            <v>39650000</v>
          </cell>
          <cell r="M1553">
            <v>60350000</v>
          </cell>
          <cell r="N1553">
            <v>0</v>
          </cell>
          <cell r="O1553">
            <v>100000000</v>
          </cell>
        </row>
        <row r="1554">
          <cell r="B1554" t="str">
            <v>4.01.15.008</v>
          </cell>
          <cell r="C1554">
            <v>0.79018567639257298</v>
          </cell>
          <cell r="D1554">
            <v>0</v>
          </cell>
          <cell r="E1554">
            <v>0.20981432360742705</v>
          </cell>
          <cell r="F1554">
            <v>18</v>
          </cell>
          <cell r="G1554" t="str">
            <v>KG</v>
          </cell>
          <cell r="J1554" t="str">
            <v>21 SETDA</v>
          </cell>
          <cell r="K1554" t="str">
            <v>Fasilitasi Pelayanan Kedinasan Kepala Daerah dan Wakil Kepala Daerah</v>
          </cell>
          <cell r="L1554">
            <v>297900000</v>
          </cell>
          <cell r="M1554">
            <v>0</v>
          </cell>
          <cell r="N1554">
            <v>79100000</v>
          </cell>
          <cell r="O1554">
            <v>377000000</v>
          </cell>
        </row>
        <row r="1555">
          <cell r="B1555" t="str">
            <v>4.01.15.009</v>
          </cell>
          <cell r="C1555">
            <v>0.56766380509905856</v>
          </cell>
          <cell r="D1555">
            <v>0.43233619490094144</v>
          </cell>
          <cell r="E1555">
            <v>0</v>
          </cell>
          <cell r="F1555">
            <v>18</v>
          </cell>
          <cell r="G1555" t="str">
            <v>KG</v>
          </cell>
          <cell r="J1555" t="str">
            <v>21 SETDA</v>
          </cell>
          <cell r="K1555" t="str">
            <v>Dinamika Pemerintahan, Pembangunan, Kemasyarakatan dan Forum Audiensi tentang Peogram DBHCHT</v>
          </cell>
          <cell r="L1555">
            <v>406000000</v>
          </cell>
          <cell r="M1555">
            <v>309212061</v>
          </cell>
          <cell r="N1555">
            <v>0</v>
          </cell>
          <cell r="O1555">
            <v>715212061</v>
          </cell>
        </row>
        <row r="1556">
          <cell r="B1556" t="str">
            <v>4.01.1600</v>
          </cell>
          <cell r="C1556">
            <v>0.41475000000000001</v>
          </cell>
          <cell r="D1556">
            <v>0.58525000000000005</v>
          </cell>
          <cell r="E1556">
            <v>0</v>
          </cell>
          <cell r="F1556">
            <v>15</v>
          </cell>
          <cell r="G1556" t="str">
            <v>PR</v>
          </cell>
          <cell r="J1556" t="str">
            <v>21 SETDA</v>
          </cell>
          <cell r="K1556" t="str">
            <v>Program Peningkatan Sistem Pengawasan Internal dan Pengendalian Pelaksanaan Kebijakan KDH</v>
          </cell>
          <cell r="L1556">
            <v>82950000</v>
          </cell>
          <cell r="M1556">
            <v>117050000</v>
          </cell>
          <cell r="N1556">
            <v>0</v>
          </cell>
          <cell r="O1556">
            <v>200000000</v>
          </cell>
        </row>
        <row r="1557">
          <cell r="B1557" t="str">
            <v>4.01.16.002</v>
          </cell>
          <cell r="C1557">
            <v>0.35599999999999998</v>
          </cell>
          <cell r="D1557">
            <v>0.64400000000000002</v>
          </cell>
          <cell r="E1557">
            <v>0</v>
          </cell>
          <cell r="F1557">
            <v>18</v>
          </cell>
          <cell r="G1557" t="str">
            <v>KG</v>
          </cell>
          <cell r="J1557" t="str">
            <v>21 SETDA</v>
          </cell>
          <cell r="K1557" t="str">
            <v>Penyusunan LKPJ Bupati</v>
          </cell>
          <cell r="L1557">
            <v>53400000</v>
          </cell>
          <cell r="M1557">
            <v>96600000</v>
          </cell>
          <cell r="N1557">
            <v>0</v>
          </cell>
          <cell r="O1557">
            <v>150000000</v>
          </cell>
        </row>
        <row r="1558">
          <cell r="B1558" t="str">
            <v>4.01.16.003</v>
          </cell>
          <cell r="C1558">
            <v>0.59099999999999997</v>
          </cell>
          <cell r="D1558">
            <v>0.40899999999999997</v>
          </cell>
          <cell r="E1558">
            <v>0</v>
          </cell>
          <cell r="F1558">
            <v>18</v>
          </cell>
          <cell r="G1558" t="str">
            <v>KG</v>
          </cell>
          <cell r="J1558" t="str">
            <v>21 SETDA</v>
          </cell>
          <cell r="K1558" t="str">
            <v>Laporan Penyelenggaraan Pemerintah Daerah</v>
          </cell>
          <cell r="L1558">
            <v>29550000</v>
          </cell>
          <cell r="M1558">
            <v>20450000</v>
          </cell>
          <cell r="N1558">
            <v>0</v>
          </cell>
          <cell r="O1558">
            <v>50000000</v>
          </cell>
        </row>
        <row r="1559">
          <cell r="B1559" t="str">
            <v>4.01.1700</v>
          </cell>
          <cell r="C1559">
            <v>0.72327272727272729</v>
          </cell>
          <cell r="D1559">
            <v>0.27672727272727271</v>
          </cell>
          <cell r="E1559">
            <v>0</v>
          </cell>
          <cell r="F1559">
            <v>15</v>
          </cell>
          <cell r="G1559" t="str">
            <v>PR</v>
          </cell>
          <cell r="J1559" t="str">
            <v>21 SETDA</v>
          </cell>
          <cell r="K1559" t="str">
            <v>Program Pembinaan dan Fasilitasi Pengelolaan Keuangan Kabupaten/Kota</v>
          </cell>
          <cell r="L1559">
            <v>198900000</v>
          </cell>
          <cell r="M1559">
            <v>76100000</v>
          </cell>
          <cell r="N1559">
            <v>0</v>
          </cell>
          <cell r="O1559">
            <v>275000000</v>
          </cell>
        </row>
        <row r="1560">
          <cell r="B1560" t="str">
            <v>4.01.17.001</v>
          </cell>
          <cell r="C1560">
            <v>0.88</v>
          </cell>
          <cell r="D1560">
            <v>0.12</v>
          </cell>
          <cell r="E1560">
            <v>0</v>
          </cell>
          <cell r="F1560">
            <v>18</v>
          </cell>
          <cell r="G1560" t="str">
            <v>KG</v>
          </cell>
          <cell r="J1560" t="str">
            <v>21 SETDA</v>
          </cell>
          <cell r="K1560" t="str">
            <v>Evaluasi Administrasi Pengelolaan Keuangan Daerah</v>
          </cell>
          <cell r="L1560">
            <v>22000000</v>
          </cell>
          <cell r="M1560">
            <v>3000000</v>
          </cell>
          <cell r="N1560">
            <v>0</v>
          </cell>
          <cell r="O1560">
            <v>25000000</v>
          </cell>
        </row>
        <row r="1561">
          <cell r="B1561" t="str">
            <v>4.01.17.002</v>
          </cell>
          <cell r="C1561">
            <v>0.72550000000000003</v>
          </cell>
          <cell r="D1561">
            <v>0.27450000000000002</v>
          </cell>
          <cell r="E1561">
            <v>0</v>
          </cell>
          <cell r="F1561">
            <v>18</v>
          </cell>
          <cell r="G1561" t="str">
            <v>KG</v>
          </cell>
          <cell r="J1561" t="str">
            <v>21 SETDA</v>
          </cell>
          <cell r="K1561" t="str">
            <v>Pelaksanaan Pengendalian Program Pembangunan</v>
          </cell>
          <cell r="L1561">
            <v>145100000</v>
          </cell>
          <cell r="M1561">
            <v>54900000</v>
          </cell>
          <cell r="N1561">
            <v>0</v>
          </cell>
          <cell r="O1561">
            <v>200000000</v>
          </cell>
        </row>
        <row r="1562">
          <cell r="B1562" t="str">
            <v>4.01.17.003</v>
          </cell>
          <cell r="C1562">
            <v>0.63600000000000001</v>
          </cell>
          <cell r="D1562">
            <v>0.36399999999999999</v>
          </cell>
          <cell r="E1562">
            <v>0</v>
          </cell>
          <cell r="F1562">
            <v>18</v>
          </cell>
          <cell r="G1562" t="str">
            <v>KG</v>
          </cell>
          <cell r="J1562" t="str">
            <v>21 SETDA</v>
          </cell>
          <cell r="K1562" t="str">
            <v>Fasilitasi Pelaksanaan Bantuan Keuangan APBD Provinsi</v>
          </cell>
          <cell r="L1562">
            <v>31800000</v>
          </cell>
          <cell r="M1562">
            <v>18200000</v>
          </cell>
          <cell r="N1562">
            <v>0</v>
          </cell>
          <cell r="O1562">
            <v>50000000</v>
          </cell>
        </row>
        <row r="1563">
          <cell r="B1563" t="str">
            <v>4.01.1800</v>
          </cell>
          <cell r="C1563">
            <v>0.49709090909090908</v>
          </cell>
          <cell r="D1563">
            <v>0.50290909090909086</v>
          </cell>
          <cell r="E1563">
            <v>0</v>
          </cell>
          <cell r="F1563">
            <v>15</v>
          </cell>
          <cell r="G1563" t="str">
            <v>PR</v>
          </cell>
          <cell r="J1563" t="str">
            <v>21 SETDA</v>
          </cell>
          <cell r="K1563" t="str">
            <v>Program Pembinaan dan Fasilitasi Pengelolaan Keuangan Desa</v>
          </cell>
          <cell r="L1563">
            <v>136700000</v>
          </cell>
          <cell r="M1563">
            <v>138300000</v>
          </cell>
          <cell r="N1563">
            <v>0</v>
          </cell>
          <cell r="O1563">
            <v>275000000</v>
          </cell>
        </row>
        <row r="1564">
          <cell r="B1564" t="str">
            <v>4.01.18.001</v>
          </cell>
          <cell r="C1564">
            <v>0.51200000000000001</v>
          </cell>
          <cell r="D1564">
            <v>0.48799999999999999</v>
          </cell>
          <cell r="E1564">
            <v>0</v>
          </cell>
          <cell r="F1564">
            <v>18</v>
          </cell>
          <cell r="G1564" t="str">
            <v>KG</v>
          </cell>
          <cell r="J1564" t="str">
            <v>21 SETDA</v>
          </cell>
          <cell r="K1564" t="str">
            <v>Sosialisasi dan bimbingan administrasi desa</v>
          </cell>
          <cell r="L1564">
            <v>51200000</v>
          </cell>
          <cell r="M1564">
            <v>48800000</v>
          </cell>
          <cell r="N1564">
            <v>0</v>
          </cell>
          <cell r="O1564">
            <v>100000000</v>
          </cell>
        </row>
        <row r="1565">
          <cell r="B1565" t="str">
            <v>4.01.18.002</v>
          </cell>
          <cell r="C1565">
            <v>0.46733333333333332</v>
          </cell>
          <cell r="D1565">
            <v>0.53266666666666662</v>
          </cell>
          <cell r="E1565">
            <v>0</v>
          </cell>
          <cell r="F1565">
            <v>18</v>
          </cell>
          <cell r="G1565" t="str">
            <v>KG</v>
          </cell>
          <cell r="J1565" t="str">
            <v>21 SETDA</v>
          </cell>
          <cell r="K1565" t="str">
            <v>Pembekalan Kades</v>
          </cell>
          <cell r="L1565">
            <v>35050000</v>
          </cell>
          <cell r="M1565">
            <v>39950000</v>
          </cell>
          <cell r="N1565">
            <v>0</v>
          </cell>
          <cell r="O1565">
            <v>75000000</v>
          </cell>
        </row>
        <row r="1566">
          <cell r="B1566" t="str">
            <v>4.01.18.005</v>
          </cell>
          <cell r="C1566">
            <v>0.50449999999999995</v>
          </cell>
          <cell r="D1566">
            <v>0.4955</v>
          </cell>
          <cell r="E1566">
            <v>0</v>
          </cell>
          <cell r="F1566">
            <v>18</v>
          </cell>
          <cell r="G1566" t="str">
            <v>KG</v>
          </cell>
          <cell r="J1566" t="str">
            <v>21 SETDA</v>
          </cell>
          <cell r="K1566" t="str">
            <v>Rapat Koordinasi Kepala Desa</v>
          </cell>
          <cell r="L1566">
            <v>50450000</v>
          </cell>
          <cell r="M1566">
            <v>49550000</v>
          </cell>
          <cell r="N1566">
            <v>0</v>
          </cell>
          <cell r="O1566">
            <v>100000000</v>
          </cell>
        </row>
        <row r="1567">
          <cell r="B1567" t="str">
            <v>4.01.1900</v>
          </cell>
          <cell r="C1567">
            <v>0.19178571428571428</v>
          </cell>
          <cell r="D1567">
            <v>0.79035714285714287</v>
          </cell>
          <cell r="E1567">
            <v>1.7857142857142856E-2</v>
          </cell>
          <cell r="F1567">
            <v>15</v>
          </cell>
          <cell r="G1567" t="str">
            <v>PR</v>
          </cell>
          <cell r="J1567" t="str">
            <v>21 SETDA</v>
          </cell>
          <cell r="K1567" t="str">
            <v>Peningkatan Kualitas Pelayanan Informasi dan Kehumasan</v>
          </cell>
          <cell r="L1567">
            <v>349050000</v>
          </cell>
          <cell r="M1567">
            <v>1438450000</v>
          </cell>
          <cell r="N1567">
            <v>32500000</v>
          </cell>
          <cell r="O1567">
            <v>1820000000</v>
          </cell>
        </row>
        <row r="1568">
          <cell r="B1568" t="str">
            <v>4.01.19.001</v>
          </cell>
          <cell r="C1568">
            <v>0.41866666666666669</v>
          </cell>
          <cell r="D1568">
            <v>0.58133333333333337</v>
          </cell>
          <cell r="E1568">
            <v>0</v>
          </cell>
          <cell r="F1568">
            <v>18</v>
          </cell>
          <cell r="G1568" t="str">
            <v>KG</v>
          </cell>
          <cell r="J1568" t="str">
            <v>21 SETDA</v>
          </cell>
          <cell r="K1568" t="str">
            <v>Penerbitan Majalah Bangkit</v>
          </cell>
          <cell r="L1568">
            <v>31400000</v>
          </cell>
          <cell r="M1568">
            <v>43600000</v>
          </cell>
          <cell r="N1568">
            <v>0</v>
          </cell>
          <cell r="O1568">
            <v>75000000</v>
          </cell>
        </row>
        <row r="1569">
          <cell r="B1569" t="str">
            <v>4.01.19.002</v>
          </cell>
          <cell r="C1569">
            <v>0.52653846153846151</v>
          </cell>
          <cell r="D1569">
            <v>0.47346153846153849</v>
          </cell>
          <cell r="E1569">
            <v>0</v>
          </cell>
          <cell r="F1569">
            <v>18</v>
          </cell>
          <cell r="G1569" t="str">
            <v>KG</v>
          </cell>
          <cell r="J1569" t="str">
            <v>21 SETDA</v>
          </cell>
          <cell r="K1569" t="str">
            <v>Fasilitasi Kegiatan Keprotokoleran</v>
          </cell>
          <cell r="L1569">
            <v>68450000</v>
          </cell>
          <cell r="M1569">
            <v>61550000</v>
          </cell>
          <cell r="N1569">
            <v>0</v>
          </cell>
          <cell r="O1569">
            <v>130000000</v>
          </cell>
        </row>
        <row r="1570">
          <cell r="B1570" t="str">
            <v>4.01.19.003</v>
          </cell>
          <cell r="C1570">
            <v>0.7132530120481928</v>
          </cell>
          <cell r="D1570">
            <v>0.28674698795180725</v>
          </cell>
          <cell r="E1570">
            <v>0</v>
          </cell>
          <cell r="F1570">
            <v>18</v>
          </cell>
          <cell r="G1570" t="str">
            <v>KG</v>
          </cell>
          <cell r="J1570" t="str">
            <v>21 SETDA</v>
          </cell>
          <cell r="K1570" t="str">
            <v>Optimalisasi Radio CB FM</v>
          </cell>
          <cell r="L1570">
            <v>118400000</v>
          </cell>
          <cell r="M1570">
            <v>47600000</v>
          </cell>
          <cell r="N1570">
            <v>0</v>
          </cell>
          <cell r="O1570">
            <v>166000000</v>
          </cell>
        </row>
        <row r="1571">
          <cell r="B1571" t="str">
            <v>4.01.19.005</v>
          </cell>
          <cell r="C1571">
            <v>0.63</v>
          </cell>
          <cell r="D1571">
            <v>0.19500000000000001</v>
          </cell>
          <cell r="E1571">
            <v>0.17499999999999999</v>
          </cell>
          <cell r="F1571">
            <v>18</v>
          </cell>
          <cell r="G1571" t="str">
            <v>KG</v>
          </cell>
          <cell r="J1571" t="str">
            <v>21 SETDA</v>
          </cell>
          <cell r="K1571" t="str">
            <v>Dokumentasi Pembangunan Daerah</v>
          </cell>
          <cell r="L1571">
            <v>63000000</v>
          </cell>
          <cell r="M1571">
            <v>19500000</v>
          </cell>
          <cell r="N1571">
            <v>17500000</v>
          </cell>
          <cell r="O1571">
            <v>100000000</v>
          </cell>
        </row>
        <row r="1572">
          <cell r="B1572" t="str">
            <v>4.01.19.006</v>
          </cell>
          <cell r="C1572">
            <v>0</v>
          </cell>
          <cell r="D1572">
            <v>1</v>
          </cell>
          <cell r="E1572">
            <v>0</v>
          </cell>
          <cell r="F1572">
            <v>18</v>
          </cell>
          <cell r="G1572" t="str">
            <v>KG</v>
          </cell>
          <cell r="J1572" t="str">
            <v>21 SETDA</v>
          </cell>
          <cell r="K1572" t="str">
            <v>Pengkajian Informasi dan Pembuatan Naskah Sambutan Bupati</v>
          </cell>
          <cell r="L1572">
            <v>0</v>
          </cell>
          <cell r="M1572">
            <v>20000000</v>
          </cell>
          <cell r="N1572">
            <v>0</v>
          </cell>
          <cell r="O1572">
            <v>20000000</v>
          </cell>
        </row>
        <row r="1573">
          <cell r="B1573" t="str">
            <v>4.01.19.007</v>
          </cell>
          <cell r="C1573">
            <v>0.23749999999999999</v>
          </cell>
          <cell r="D1573">
            <v>0.76249999999999996</v>
          </cell>
          <cell r="E1573">
            <v>0</v>
          </cell>
          <cell r="F1573">
            <v>18</v>
          </cell>
          <cell r="G1573" t="str">
            <v>KG</v>
          </cell>
          <cell r="J1573" t="str">
            <v>21 SETDA</v>
          </cell>
          <cell r="K1573" t="str">
            <v>Penyebaran Informasi Publik dan Fasilitasi Pers</v>
          </cell>
          <cell r="L1573">
            <v>23750000</v>
          </cell>
          <cell r="M1573">
            <v>76250000</v>
          </cell>
          <cell r="N1573">
            <v>0</v>
          </cell>
          <cell r="O1573">
            <v>100000000</v>
          </cell>
        </row>
        <row r="1574">
          <cell r="B1574" t="str">
            <v>4.01.19.008</v>
          </cell>
          <cell r="C1574">
            <v>6.8571428571428575E-2</v>
          </cell>
          <cell r="D1574">
            <v>0.93142857142857138</v>
          </cell>
          <cell r="E1574">
            <v>0</v>
          </cell>
          <cell r="F1574">
            <v>18</v>
          </cell>
          <cell r="G1574" t="str">
            <v>KG</v>
          </cell>
          <cell r="J1574" t="str">
            <v>21 SETDA</v>
          </cell>
          <cell r="K1574" t="str">
            <v>Pelatihan Kehumasan Daerah</v>
          </cell>
          <cell r="L1574">
            <v>2400000</v>
          </cell>
          <cell r="M1574">
            <v>32600000</v>
          </cell>
          <cell r="N1574">
            <v>0</v>
          </cell>
          <cell r="O1574">
            <v>35000000</v>
          </cell>
        </row>
        <row r="1575">
          <cell r="B1575" t="str">
            <v>4.01.19.010</v>
          </cell>
          <cell r="C1575">
            <v>0.33600000000000002</v>
          </cell>
          <cell r="D1575">
            <v>6.4000000000000001E-2</v>
          </cell>
          <cell r="E1575">
            <v>0.6</v>
          </cell>
          <cell r="F1575">
            <v>18</v>
          </cell>
          <cell r="G1575" t="str">
            <v>KG</v>
          </cell>
          <cell r="J1575" t="str">
            <v>21 SETDA</v>
          </cell>
          <cell r="K1575" t="str">
            <v>Operasional Media Center</v>
          </cell>
          <cell r="L1575">
            <v>8400000</v>
          </cell>
          <cell r="M1575">
            <v>1600000</v>
          </cell>
          <cell r="N1575">
            <v>15000000</v>
          </cell>
          <cell r="O1575">
            <v>25000000</v>
          </cell>
        </row>
        <row r="1576">
          <cell r="B1576" t="str">
            <v>4.01.19.012</v>
          </cell>
          <cell r="C1576">
            <v>9.6376811594202902E-2</v>
          </cell>
          <cell r="D1576">
            <v>0.90362318840579714</v>
          </cell>
          <cell r="E1576">
            <v>0</v>
          </cell>
          <cell r="F1576">
            <v>18</v>
          </cell>
          <cell r="G1576" t="str">
            <v>KG</v>
          </cell>
          <cell r="J1576" t="str">
            <v>21 SETDA</v>
          </cell>
          <cell r="K1576" t="str">
            <v>Fasilitasi Silaturahmi KDH/WKDH dan Sertijab</v>
          </cell>
          <cell r="L1576">
            <v>33250000</v>
          </cell>
          <cell r="M1576">
            <v>311750000</v>
          </cell>
          <cell r="N1576">
            <v>0</v>
          </cell>
          <cell r="O1576">
            <v>345000000</v>
          </cell>
        </row>
        <row r="1577">
          <cell r="B1577" t="str">
            <v>4.01.19.013</v>
          </cell>
          <cell r="C1577">
            <v>0</v>
          </cell>
          <cell r="D1577">
            <v>1</v>
          </cell>
          <cell r="E1577">
            <v>0</v>
          </cell>
          <cell r="F1577">
            <v>18</v>
          </cell>
          <cell r="G1577" t="str">
            <v>KG</v>
          </cell>
          <cell r="J1577" t="str">
            <v>21 SETDA</v>
          </cell>
          <cell r="K1577" t="str">
            <v>Fasilitasi Kegiatan Pimpinan Daerah</v>
          </cell>
          <cell r="L1577">
            <v>0</v>
          </cell>
          <cell r="M1577">
            <v>824000000</v>
          </cell>
          <cell r="N1577">
            <v>0</v>
          </cell>
          <cell r="O1577">
            <v>824000000</v>
          </cell>
        </row>
        <row r="1578">
          <cell r="B1578" t="str">
            <v>4.01.2000</v>
          </cell>
          <cell r="C1578">
            <v>0.78610526315789475</v>
          </cell>
          <cell r="D1578">
            <v>0.21389473684210528</v>
          </cell>
          <cell r="E1578">
            <v>0</v>
          </cell>
          <cell r="F1578">
            <v>15</v>
          </cell>
          <cell r="G1578" t="str">
            <v>PR</v>
          </cell>
          <cell r="J1578" t="str">
            <v>21 SETDA</v>
          </cell>
          <cell r="K1578" t="str">
            <v>Program Intensifikasi Penanganan Pengaduan Masyarakat</v>
          </cell>
          <cell r="L1578">
            <v>373400000</v>
          </cell>
          <cell r="M1578">
            <v>101600000</v>
          </cell>
          <cell r="N1578">
            <v>0</v>
          </cell>
          <cell r="O1578">
            <v>475000000</v>
          </cell>
        </row>
        <row r="1579">
          <cell r="B1579" t="str">
            <v>4.01.20.001</v>
          </cell>
          <cell r="C1579">
            <v>0.29399999999999998</v>
          </cell>
          <cell r="D1579">
            <v>0.70599999999999996</v>
          </cell>
          <cell r="E1579">
            <v>0</v>
          </cell>
          <cell r="F1579">
            <v>18</v>
          </cell>
          <cell r="G1579" t="str">
            <v>KG</v>
          </cell>
          <cell r="J1579" t="str">
            <v>21 SETDA</v>
          </cell>
          <cell r="K1579" t="str">
            <v>Penanganan Kasus Sengketa Hukum di Lingkungan Pemerintah</v>
          </cell>
          <cell r="L1579">
            <v>29400000</v>
          </cell>
          <cell r="M1579">
            <v>70600000</v>
          </cell>
          <cell r="N1579">
            <v>0</v>
          </cell>
          <cell r="O1579">
            <v>100000000</v>
          </cell>
        </row>
        <row r="1580">
          <cell r="B1580" t="str">
            <v>4.01.20.002</v>
          </cell>
          <cell r="C1580">
            <v>0.91733333333333333</v>
          </cell>
          <cell r="D1580">
            <v>8.2666666666666666E-2</v>
          </cell>
          <cell r="E1580">
            <v>0</v>
          </cell>
          <cell r="F1580">
            <v>18</v>
          </cell>
          <cell r="G1580" t="str">
            <v>KG</v>
          </cell>
          <cell r="J1580" t="str">
            <v>21 SETDA</v>
          </cell>
          <cell r="K1580" t="str">
            <v>Fasilitasi Permasalahan Hukum SKPD di Kabupaten Rembang</v>
          </cell>
          <cell r="L1580">
            <v>344000000</v>
          </cell>
          <cell r="M1580">
            <v>31000000</v>
          </cell>
          <cell r="N1580">
            <v>0</v>
          </cell>
          <cell r="O1580">
            <v>375000000</v>
          </cell>
        </row>
        <row r="1581">
          <cell r="B1581" t="str">
            <v>4.01.2100</v>
          </cell>
          <cell r="C1581">
            <v>0.33473333333333333</v>
          </cell>
          <cell r="D1581">
            <v>0.66526666666666667</v>
          </cell>
          <cell r="E1581">
            <v>0</v>
          </cell>
          <cell r="F1581">
            <v>15</v>
          </cell>
          <cell r="G1581" t="str">
            <v>PR</v>
          </cell>
          <cell r="J1581" t="str">
            <v>21 SETDA</v>
          </cell>
          <cell r="K1581" t="str">
            <v>Program Peningkatan Kerjasama Antar Pemerintah Daerah</v>
          </cell>
          <cell r="L1581">
            <v>25105000</v>
          </cell>
          <cell r="M1581">
            <v>49895000</v>
          </cell>
          <cell r="N1581">
            <v>0</v>
          </cell>
          <cell r="O1581">
            <v>75000000</v>
          </cell>
        </row>
        <row r="1582">
          <cell r="B1582" t="str">
            <v>4.01.21.001</v>
          </cell>
          <cell r="C1582">
            <v>0.33473333333333333</v>
          </cell>
          <cell r="D1582">
            <v>0.66526666666666667</v>
          </cell>
          <cell r="E1582">
            <v>0</v>
          </cell>
          <cell r="F1582">
            <v>18</v>
          </cell>
          <cell r="G1582" t="str">
            <v>KG</v>
          </cell>
          <cell r="J1582" t="str">
            <v>21 SETDA</v>
          </cell>
          <cell r="K1582" t="str">
            <v>Fasilitasi Kerjasama Daerah</v>
          </cell>
          <cell r="L1582">
            <v>25105000</v>
          </cell>
          <cell r="M1582">
            <v>49895000</v>
          </cell>
          <cell r="N1582">
            <v>0</v>
          </cell>
          <cell r="O1582">
            <v>75000000</v>
          </cell>
        </row>
        <row r="1583">
          <cell r="B1583" t="str">
            <v>4.01.2200</v>
          </cell>
          <cell r="C1583">
            <v>0.65905223880597019</v>
          </cell>
          <cell r="D1583">
            <v>0.33081716417910445</v>
          </cell>
          <cell r="E1583">
            <v>1.0130597014925373E-2</v>
          </cell>
          <cell r="F1583">
            <v>15</v>
          </cell>
          <cell r="G1583" t="str">
            <v>PR</v>
          </cell>
          <cell r="J1583" t="str">
            <v>21 SETDA</v>
          </cell>
          <cell r="K1583" t="str">
            <v>Program Penataan Peraturan Perundang-Undangan</v>
          </cell>
          <cell r="L1583">
            <v>883130000</v>
          </cell>
          <cell r="M1583">
            <v>443295000</v>
          </cell>
          <cell r="N1583">
            <v>13575000</v>
          </cell>
          <cell r="O1583">
            <v>1340000000</v>
          </cell>
        </row>
        <row r="1584">
          <cell r="B1584" t="str">
            <v>4.01.22.001</v>
          </cell>
          <cell r="C1584">
            <v>0</v>
          </cell>
          <cell r="D1584">
            <v>0.98666666666666669</v>
          </cell>
          <cell r="E1584">
            <v>1.3333333333333334E-2</v>
          </cell>
          <cell r="F1584">
            <v>18</v>
          </cell>
          <cell r="G1584" t="str">
            <v>KG</v>
          </cell>
          <cell r="J1584" t="str">
            <v>21 SETDA</v>
          </cell>
          <cell r="K1584" t="str">
            <v>Koordinasi Penanganan Permasalahan Perundang-Undangan</v>
          </cell>
          <cell r="L1584">
            <v>0</v>
          </cell>
          <cell r="M1584">
            <v>59200000</v>
          </cell>
          <cell r="N1584">
            <v>800000</v>
          </cell>
          <cell r="O1584">
            <v>60000000</v>
          </cell>
        </row>
        <row r="1585">
          <cell r="B1585" t="str">
            <v>4.01.22.002</v>
          </cell>
          <cell r="C1585">
            <v>0.91046153846153843</v>
          </cell>
          <cell r="D1585">
            <v>8.9538461538461539E-2</v>
          </cell>
          <cell r="E1585">
            <v>0</v>
          </cell>
          <cell r="F1585">
            <v>18</v>
          </cell>
          <cell r="G1585" t="str">
            <v>KG</v>
          </cell>
          <cell r="J1585" t="str">
            <v>21 SETDA</v>
          </cell>
          <cell r="K1585" t="str">
            <v>Penyusunan Produk Hukum Daerah</v>
          </cell>
          <cell r="L1585">
            <v>295900000</v>
          </cell>
          <cell r="M1585">
            <v>29100000</v>
          </cell>
          <cell r="N1585">
            <v>0</v>
          </cell>
          <cell r="O1585">
            <v>325000000</v>
          </cell>
        </row>
        <row r="1586">
          <cell r="B1586" t="str">
            <v>4.01.22.003</v>
          </cell>
          <cell r="C1586">
            <v>0.47209302325581393</v>
          </cell>
          <cell r="D1586">
            <v>0.52790697674418607</v>
          </cell>
          <cell r="E1586">
            <v>0</v>
          </cell>
          <cell r="F1586">
            <v>18</v>
          </cell>
          <cell r="G1586" t="str">
            <v>KG</v>
          </cell>
          <cell r="J1586" t="str">
            <v>21 SETDA</v>
          </cell>
          <cell r="K1586" t="str">
            <v>Sosialisasi Peraturan Daerah</v>
          </cell>
          <cell r="L1586">
            <v>101500000</v>
          </cell>
          <cell r="M1586">
            <v>113500000</v>
          </cell>
          <cell r="N1586">
            <v>0</v>
          </cell>
          <cell r="O1586">
            <v>215000000</v>
          </cell>
        </row>
        <row r="1587">
          <cell r="B1587" t="str">
            <v>4.01.22.004</v>
          </cell>
          <cell r="C1587">
            <v>0.46800000000000003</v>
          </cell>
          <cell r="D1587">
            <v>0.53200000000000003</v>
          </cell>
          <cell r="E1587">
            <v>0</v>
          </cell>
          <cell r="F1587">
            <v>18</v>
          </cell>
          <cell r="G1587" t="str">
            <v>KG</v>
          </cell>
          <cell r="J1587" t="str">
            <v>21 SETDA</v>
          </cell>
          <cell r="K1587" t="str">
            <v>Penyuluhan Hukum</v>
          </cell>
          <cell r="L1587">
            <v>46800000</v>
          </cell>
          <cell r="M1587">
            <v>53200000</v>
          </cell>
          <cell r="N1587">
            <v>0</v>
          </cell>
          <cell r="O1587">
            <v>100000000</v>
          </cell>
        </row>
        <row r="1588">
          <cell r="B1588" t="str">
            <v>4.01.22.005</v>
          </cell>
          <cell r="C1588">
            <v>0.42799999999999999</v>
          </cell>
          <cell r="D1588">
            <v>0.50812500000000005</v>
          </cell>
          <cell r="E1588">
            <v>6.3875000000000001E-2</v>
          </cell>
          <cell r="F1588">
            <v>18</v>
          </cell>
          <cell r="G1588" t="str">
            <v>KG</v>
          </cell>
          <cell r="J1588" t="str">
            <v>21 SETDA</v>
          </cell>
          <cell r="K1588" t="str">
            <v>Peningkatan Jaringan Dokumentasi dan Informasi ( JDI ) Hukum</v>
          </cell>
          <cell r="L1588">
            <v>85600000</v>
          </cell>
          <cell r="M1588">
            <v>101625000</v>
          </cell>
          <cell r="N1588">
            <v>12775000</v>
          </cell>
          <cell r="O1588">
            <v>200000000</v>
          </cell>
        </row>
        <row r="1589">
          <cell r="B1589" t="str">
            <v>4.01.22.006</v>
          </cell>
          <cell r="C1589">
            <v>0.48720000000000002</v>
          </cell>
          <cell r="D1589">
            <v>0.51280000000000003</v>
          </cell>
          <cell r="E1589">
            <v>0</v>
          </cell>
          <cell r="F1589">
            <v>18</v>
          </cell>
          <cell r="G1589" t="str">
            <v>KG</v>
          </cell>
          <cell r="J1589" t="str">
            <v>21 SETDA</v>
          </cell>
          <cell r="K1589" t="str">
            <v>Desiminasi Rencana Aksi Nasional Hak Asasi Manusia</v>
          </cell>
          <cell r="L1589">
            <v>12180000</v>
          </cell>
          <cell r="M1589">
            <v>12820000</v>
          </cell>
          <cell r="N1589">
            <v>0</v>
          </cell>
          <cell r="O1589">
            <v>25000000</v>
          </cell>
        </row>
        <row r="1590">
          <cell r="B1590" t="str">
            <v>4.01.22.007</v>
          </cell>
          <cell r="C1590">
            <v>0.87589041095890408</v>
          </cell>
          <cell r="D1590">
            <v>0.1241095890410959</v>
          </cell>
          <cell r="E1590">
            <v>0</v>
          </cell>
          <cell r="F1590">
            <v>18</v>
          </cell>
          <cell r="G1590" t="str">
            <v>KG</v>
          </cell>
          <cell r="J1590" t="str">
            <v>21 SETDA</v>
          </cell>
          <cell r="K1590" t="str">
            <v>Penyusunan Regulasi Pelaksanaan Pengendalian Kebijakan Kepala Daerah</v>
          </cell>
          <cell r="L1590">
            <v>319700000</v>
          </cell>
          <cell r="M1590">
            <v>45300000</v>
          </cell>
          <cell r="N1590">
            <v>0</v>
          </cell>
          <cell r="O1590">
            <v>365000000</v>
          </cell>
        </row>
        <row r="1591">
          <cell r="B1591" t="str">
            <v>4.01.22.008</v>
          </cell>
          <cell r="C1591">
            <v>0.42899999999999999</v>
          </cell>
          <cell r="D1591">
            <v>0.57099999999999995</v>
          </cell>
          <cell r="E1591">
            <v>0</v>
          </cell>
          <cell r="F1591">
            <v>18</v>
          </cell>
          <cell r="G1591" t="str">
            <v>KG</v>
          </cell>
          <cell r="J1591" t="str">
            <v>21 SETDA</v>
          </cell>
          <cell r="K1591" t="str">
            <v>Peningkatan pemahaman dalam penyelesaian permasalahan hukum</v>
          </cell>
          <cell r="L1591">
            <v>21450000</v>
          </cell>
          <cell r="M1591">
            <v>28550000</v>
          </cell>
          <cell r="N1591">
            <v>0</v>
          </cell>
          <cell r="O1591">
            <v>50000000</v>
          </cell>
        </row>
        <row r="1592">
          <cell r="B1592" t="str">
            <v>4.01.2300</v>
          </cell>
          <cell r="C1592">
            <v>0.48028571428571426</v>
          </cell>
          <cell r="D1592">
            <v>0.49114285714285716</v>
          </cell>
          <cell r="E1592">
            <v>2.8571428571428571E-2</v>
          </cell>
          <cell r="F1592">
            <v>15</v>
          </cell>
          <cell r="G1592" t="str">
            <v>PR</v>
          </cell>
          <cell r="J1592" t="str">
            <v>21 SETDA</v>
          </cell>
          <cell r="K1592" t="str">
            <v>Program Peningkatan Sarana Prasarana Pemerintah dan Pelayanan Umum</v>
          </cell>
          <cell r="L1592">
            <v>84050000</v>
          </cell>
          <cell r="M1592">
            <v>85950000</v>
          </cell>
          <cell r="N1592">
            <v>5000000</v>
          </cell>
          <cell r="O1592">
            <v>175000000</v>
          </cell>
        </row>
        <row r="1593">
          <cell r="B1593" t="str">
            <v>4.01.23.001</v>
          </cell>
          <cell r="C1593">
            <v>0.48</v>
          </cell>
          <cell r="D1593">
            <v>0.42</v>
          </cell>
          <cell r="E1593">
            <v>0.1</v>
          </cell>
          <cell r="F1593">
            <v>18</v>
          </cell>
          <cell r="G1593" t="str">
            <v>KG</v>
          </cell>
          <cell r="J1593" t="str">
            <v>21 SETDA</v>
          </cell>
          <cell r="K1593" t="str">
            <v>Fasilitasi Penunjang Pegawai Negeri Sipil Daerah</v>
          </cell>
          <cell r="L1593">
            <v>24000000</v>
          </cell>
          <cell r="M1593">
            <v>21000000</v>
          </cell>
          <cell r="N1593">
            <v>5000000</v>
          </cell>
          <cell r="O1593">
            <v>50000000</v>
          </cell>
        </row>
        <row r="1594">
          <cell r="B1594" t="str">
            <v>4.01.23.003</v>
          </cell>
          <cell r="C1594">
            <v>0.16</v>
          </cell>
          <cell r="D1594">
            <v>0.84</v>
          </cell>
          <cell r="E1594">
            <v>0</v>
          </cell>
          <cell r="F1594">
            <v>18</v>
          </cell>
          <cell r="G1594" t="str">
            <v>KG</v>
          </cell>
          <cell r="J1594" t="str">
            <v>21 SETDA</v>
          </cell>
          <cell r="K1594" t="str">
            <v>Penyusunan Kode dan Data Wilayah Administrasi Pemerintahan Kabupaten Rembang</v>
          </cell>
          <cell r="L1594">
            <v>4000000</v>
          </cell>
          <cell r="M1594">
            <v>21000000</v>
          </cell>
          <cell r="N1594">
            <v>0</v>
          </cell>
          <cell r="O1594">
            <v>25000000</v>
          </cell>
        </row>
        <row r="1595">
          <cell r="B1595" t="str">
            <v>4.01.23.004</v>
          </cell>
          <cell r="C1595">
            <v>0.751</v>
          </cell>
          <cell r="D1595">
            <v>0.249</v>
          </cell>
          <cell r="E1595">
            <v>0</v>
          </cell>
          <cell r="F1595">
            <v>18</v>
          </cell>
          <cell r="G1595" t="str">
            <v>KG</v>
          </cell>
          <cell r="J1595" t="str">
            <v>21 SETDA</v>
          </cell>
          <cell r="K1595" t="str">
            <v>Fasilitasi Penyelenggaraan Pembinaan di Wilayah Kecamatan</v>
          </cell>
          <cell r="L1595">
            <v>37550000</v>
          </cell>
          <cell r="M1595">
            <v>12450000</v>
          </cell>
          <cell r="N1595">
            <v>0</v>
          </cell>
          <cell r="O1595">
            <v>50000000</v>
          </cell>
        </row>
        <row r="1596">
          <cell r="B1596" t="str">
            <v>4.01.23.005</v>
          </cell>
          <cell r="C1596">
            <v>0.37</v>
          </cell>
          <cell r="D1596">
            <v>0.63</v>
          </cell>
          <cell r="E1596">
            <v>0</v>
          </cell>
          <cell r="F1596">
            <v>18</v>
          </cell>
          <cell r="G1596" t="str">
            <v>KG</v>
          </cell>
          <cell r="J1596" t="str">
            <v>21 SETDA</v>
          </cell>
          <cell r="K1596" t="str">
            <v>Fasilitasi PATEN (Pelayanan Administrasi Terpadu Kecamatan)</v>
          </cell>
          <cell r="L1596">
            <v>18500000</v>
          </cell>
          <cell r="M1596">
            <v>31500000</v>
          </cell>
          <cell r="N1596">
            <v>0</v>
          </cell>
          <cell r="O1596">
            <v>50000000</v>
          </cell>
        </row>
        <row r="1597">
          <cell r="B1597" t="str">
            <v>4.01.2400</v>
          </cell>
          <cell r="C1597">
            <v>0.30451923076923076</v>
          </cell>
          <cell r="D1597">
            <v>0.69548076923076918</v>
          </cell>
          <cell r="E1597">
            <v>0</v>
          </cell>
          <cell r="F1597">
            <v>15</v>
          </cell>
          <cell r="G1597" t="str">
            <v>PR</v>
          </cell>
          <cell r="J1597" t="str">
            <v>21 SETDA</v>
          </cell>
          <cell r="K1597" t="str">
            <v>Program Peningkatan Fungsi Pemerintahan Desa</v>
          </cell>
          <cell r="L1597">
            <v>79175000</v>
          </cell>
          <cell r="M1597">
            <v>180825000</v>
          </cell>
          <cell r="N1597">
            <v>0</v>
          </cell>
          <cell r="O1597">
            <v>260000000</v>
          </cell>
        </row>
        <row r="1598">
          <cell r="B1598" t="str">
            <v>4.01.24.001</v>
          </cell>
          <cell r="C1598">
            <v>0.36249999999999999</v>
          </cell>
          <cell r="D1598">
            <v>0.63749999999999996</v>
          </cell>
          <cell r="E1598">
            <v>0</v>
          </cell>
          <cell r="F1598">
            <v>18</v>
          </cell>
          <cell r="G1598" t="str">
            <v>KG</v>
          </cell>
          <cell r="J1598" t="str">
            <v>21 SETDA</v>
          </cell>
          <cell r="K1598" t="str">
            <v>Fasilitasi Pengisian Perangkat Desa</v>
          </cell>
          <cell r="L1598">
            <v>21750000</v>
          </cell>
          <cell r="M1598">
            <v>38250000</v>
          </cell>
          <cell r="N1598">
            <v>0</v>
          </cell>
          <cell r="O1598">
            <v>60000000</v>
          </cell>
        </row>
        <row r="1599">
          <cell r="B1599" t="str">
            <v>4.01.24.005</v>
          </cell>
          <cell r="C1599">
            <v>0.28299999999999997</v>
          </cell>
          <cell r="D1599">
            <v>0.71699999999999997</v>
          </cell>
          <cell r="E1599">
            <v>0</v>
          </cell>
          <cell r="F1599">
            <v>18</v>
          </cell>
          <cell r="G1599" t="str">
            <v>KG</v>
          </cell>
          <cell r="J1599" t="str">
            <v>21 SETDA</v>
          </cell>
          <cell r="K1599" t="str">
            <v>Fasilitasi Permasalahan Penyelenggaraan Pemdes</v>
          </cell>
          <cell r="L1599">
            <v>14150000</v>
          </cell>
          <cell r="M1599">
            <v>35850000</v>
          </cell>
          <cell r="N1599">
            <v>0</v>
          </cell>
          <cell r="O1599">
            <v>50000000</v>
          </cell>
        </row>
        <row r="1600">
          <cell r="B1600" t="str">
            <v>4.01.24.025</v>
          </cell>
          <cell r="C1600">
            <v>0.45600000000000002</v>
          </cell>
          <cell r="D1600">
            <v>0.54400000000000004</v>
          </cell>
          <cell r="E1600">
            <v>0</v>
          </cell>
          <cell r="F1600">
            <v>18</v>
          </cell>
          <cell r="G1600" t="str">
            <v>KG</v>
          </cell>
          <cell r="J1600" t="str">
            <v>21 SETDA</v>
          </cell>
          <cell r="K1600" t="str">
            <v>Peningkatan Kapasitas dan Sumberdaya Aparatur Desa</v>
          </cell>
          <cell r="L1600">
            <v>22800000</v>
          </cell>
          <cell r="M1600">
            <v>27200000</v>
          </cell>
          <cell r="N1600">
            <v>0</v>
          </cell>
          <cell r="O1600">
            <v>50000000</v>
          </cell>
        </row>
        <row r="1601">
          <cell r="B1601" t="str">
            <v>4.01.24.028</v>
          </cell>
          <cell r="C1601">
            <v>0.20474999999999999</v>
          </cell>
          <cell r="D1601">
            <v>0.79525000000000001</v>
          </cell>
          <cell r="E1601">
            <v>0</v>
          </cell>
          <cell r="F1601">
            <v>18</v>
          </cell>
          <cell r="G1601" t="str">
            <v>KG</v>
          </cell>
          <cell r="J1601" t="str">
            <v>21 SETDA</v>
          </cell>
          <cell r="K1601" t="str">
            <v>Fasilitasi Penegasan Batas Desa</v>
          </cell>
          <cell r="L1601">
            <v>20475000</v>
          </cell>
          <cell r="M1601">
            <v>79525000</v>
          </cell>
          <cell r="N1601">
            <v>0</v>
          </cell>
          <cell r="O1601">
            <v>100000000</v>
          </cell>
        </row>
        <row r="1602">
          <cell r="B1602" t="str">
            <v>4.01.2500</v>
          </cell>
          <cell r="C1602">
            <v>0.31235720901512815</v>
          </cell>
          <cell r="D1602">
            <v>0.67220592775548005</v>
          </cell>
          <cell r="E1602">
            <v>1.5436863229391787E-2</v>
          </cell>
          <cell r="F1602">
            <v>15</v>
          </cell>
          <cell r="G1602" t="str">
            <v>PR</v>
          </cell>
          <cell r="J1602" t="str">
            <v>21 SETDA</v>
          </cell>
          <cell r="K1602" t="str">
            <v>Program Peningkatan Pelayanan Kehidupan Beragama</v>
          </cell>
          <cell r="L1602">
            <v>1011725000</v>
          </cell>
          <cell r="M1602">
            <v>2177275000</v>
          </cell>
          <cell r="N1602">
            <v>50000000</v>
          </cell>
          <cell r="O1602">
            <v>3239000000</v>
          </cell>
        </row>
        <row r="1603">
          <cell r="B1603" t="str">
            <v>4.01.25.001</v>
          </cell>
          <cell r="C1603">
            <v>8.1916666666666665E-2</v>
          </cell>
          <cell r="D1603">
            <v>0.91808333333333336</v>
          </cell>
          <cell r="E1603">
            <v>0</v>
          </cell>
          <cell r="F1603">
            <v>18</v>
          </cell>
          <cell r="G1603" t="str">
            <v>KG</v>
          </cell>
          <cell r="J1603" t="str">
            <v>21 SETDA</v>
          </cell>
          <cell r="K1603" t="str">
            <v>Fasilitasi Kegiatan MTQ/STQ dan FASI (Festival Anak Sholeh Indonesia)</v>
          </cell>
          <cell r="L1603">
            <v>49150000</v>
          </cell>
          <cell r="M1603">
            <v>550850000</v>
          </cell>
          <cell r="N1603">
            <v>0</v>
          </cell>
          <cell r="O1603">
            <v>600000000</v>
          </cell>
        </row>
        <row r="1604">
          <cell r="B1604" t="str">
            <v>4.01.25.002</v>
          </cell>
          <cell r="C1604">
            <v>0.15712851405622491</v>
          </cell>
          <cell r="D1604">
            <v>0.84287148594377514</v>
          </cell>
          <cell r="E1604">
            <v>0</v>
          </cell>
          <cell r="F1604">
            <v>18</v>
          </cell>
          <cell r="G1604" t="str">
            <v>KG</v>
          </cell>
          <cell r="J1604" t="str">
            <v>21 SETDA</v>
          </cell>
          <cell r="K1604" t="str">
            <v>Pelayanan ibadah haji</v>
          </cell>
          <cell r="L1604">
            <v>156500000</v>
          </cell>
          <cell r="M1604">
            <v>839500000</v>
          </cell>
          <cell r="N1604">
            <v>0</v>
          </cell>
          <cell r="O1604">
            <v>996000000</v>
          </cell>
        </row>
        <row r="1605">
          <cell r="B1605" t="str">
            <v>4.01.25.003</v>
          </cell>
          <cell r="C1605">
            <v>0.53200000000000003</v>
          </cell>
          <cell r="D1605">
            <v>6.8000000000000005E-2</v>
          </cell>
          <cell r="E1605">
            <v>0.4</v>
          </cell>
          <cell r="F1605">
            <v>18</v>
          </cell>
          <cell r="G1605" t="str">
            <v>KG</v>
          </cell>
          <cell r="J1605" t="str">
            <v>21 SETDA</v>
          </cell>
          <cell r="K1605" t="str">
            <v>Pendataan Lembaga Madin TPQ</v>
          </cell>
          <cell r="L1605">
            <v>66500000</v>
          </cell>
          <cell r="M1605">
            <v>8500000</v>
          </cell>
          <cell r="N1605">
            <v>50000000</v>
          </cell>
          <cell r="O1605">
            <v>125000000</v>
          </cell>
        </row>
        <row r="1606">
          <cell r="B1606" t="str">
            <v>4.01.25.004</v>
          </cell>
          <cell r="C1606">
            <v>0.18568421052631578</v>
          </cell>
          <cell r="D1606">
            <v>0.81431578947368422</v>
          </cell>
          <cell r="E1606">
            <v>0</v>
          </cell>
          <cell r="F1606">
            <v>18</v>
          </cell>
          <cell r="G1606" t="str">
            <v>KG</v>
          </cell>
          <cell r="J1606" t="str">
            <v>21 SETDA</v>
          </cell>
          <cell r="K1606" t="str">
            <v>Fasilitasi PHBI</v>
          </cell>
          <cell r="L1606">
            <v>88200000</v>
          </cell>
          <cell r="M1606">
            <v>386800000</v>
          </cell>
          <cell r="N1606">
            <v>0</v>
          </cell>
          <cell r="O1606">
            <v>475000000</v>
          </cell>
        </row>
        <row r="1607">
          <cell r="B1607" t="str">
            <v>4.01.25.005</v>
          </cell>
          <cell r="C1607">
            <v>0.40717488789237666</v>
          </cell>
          <cell r="D1607">
            <v>0.59282511210762334</v>
          </cell>
          <cell r="E1607">
            <v>0</v>
          </cell>
          <cell r="F1607">
            <v>18</v>
          </cell>
          <cell r="G1607" t="str">
            <v>KG</v>
          </cell>
          <cell r="J1607" t="str">
            <v>21 SETDA</v>
          </cell>
          <cell r="K1607" t="str">
            <v>Fasilitasi Pengajian Rutin Karyawan Setda</v>
          </cell>
          <cell r="L1607">
            <v>90800000</v>
          </cell>
          <cell r="M1607">
            <v>132200000</v>
          </cell>
          <cell r="N1607">
            <v>0</v>
          </cell>
          <cell r="O1607">
            <v>223000000</v>
          </cell>
        </row>
        <row r="1608">
          <cell r="B1608" t="str">
            <v>4.01.25.006</v>
          </cell>
          <cell r="C1608">
            <v>0.76849999999999996</v>
          </cell>
          <cell r="D1608">
            <v>0.23150000000000001</v>
          </cell>
          <cell r="E1608">
            <v>0</v>
          </cell>
          <cell r="F1608">
            <v>18</v>
          </cell>
          <cell r="G1608" t="str">
            <v>KG</v>
          </cell>
          <cell r="J1608" t="str">
            <v>21 SETDA</v>
          </cell>
          <cell r="K1608" t="str">
            <v>Fasilitasi Kegiatan Bulan Ramadhan</v>
          </cell>
          <cell r="L1608">
            <v>384250000</v>
          </cell>
          <cell r="M1608">
            <v>115750000</v>
          </cell>
          <cell r="N1608">
            <v>0</v>
          </cell>
          <cell r="O1608">
            <v>500000000</v>
          </cell>
        </row>
        <row r="1609">
          <cell r="B1609" t="str">
            <v>4.01.25.007</v>
          </cell>
          <cell r="C1609">
            <v>0.71499999999999997</v>
          </cell>
          <cell r="D1609">
            <v>0.28499999999999998</v>
          </cell>
          <cell r="E1609">
            <v>0</v>
          </cell>
          <cell r="F1609">
            <v>18</v>
          </cell>
          <cell r="G1609" t="str">
            <v>KG</v>
          </cell>
          <cell r="J1609" t="str">
            <v>21 SETDA</v>
          </cell>
          <cell r="K1609" t="str">
            <v>Fasilitasi Tahtimul Qur'an</v>
          </cell>
          <cell r="L1609">
            <v>157300000</v>
          </cell>
          <cell r="M1609">
            <v>62700000</v>
          </cell>
          <cell r="N1609">
            <v>0</v>
          </cell>
          <cell r="O1609">
            <v>220000000</v>
          </cell>
        </row>
        <row r="1610">
          <cell r="B1610" t="str">
            <v>4.01.25.008</v>
          </cell>
          <cell r="C1610">
            <v>0.19025</v>
          </cell>
          <cell r="D1610">
            <v>0.80974999999999997</v>
          </cell>
          <cell r="E1610">
            <v>0</v>
          </cell>
          <cell r="F1610">
            <v>18</v>
          </cell>
          <cell r="G1610" t="str">
            <v>KG</v>
          </cell>
          <cell r="J1610" t="str">
            <v>21 SETDA</v>
          </cell>
          <cell r="K1610" t="str">
            <v>Penunjang Kegiatan Kemah Bhakti Madin</v>
          </cell>
          <cell r="L1610">
            <v>19025000</v>
          </cell>
          <cell r="M1610">
            <v>80975000</v>
          </cell>
          <cell r="N1610">
            <v>0</v>
          </cell>
          <cell r="O1610">
            <v>100000000</v>
          </cell>
        </row>
        <row r="1611">
          <cell r="B1611" t="str">
            <v>4.01.2600</v>
          </cell>
          <cell r="C1611">
            <v>0.33700000000000002</v>
          </cell>
          <cell r="D1611">
            <v>0.66300000000000003</v>
          </cell>
          <cell r="E1611">
            <v>0</v>
          </cell>
          <cell r="F1611">
            <v>15</v>
          </cell>
          <cell r="G1611" t="str">
            <v>PR</v>
          </cell>
          <cell r="J1611" t="str">
            <v>21 SETDA</v>
          </cell>
          <cell r="K1611" t="str">
            <v>Program Pembinaan dan Peningkatan Sarana Prasarana Pemuda , Olah Raga dan Seni Budaya</v>
          </cell>
          <cell r="L1611">
            <v>42125000</v>
          </cell>
          <cell r="M1611">
            <v>82875000</v>
          </cell>
          <cell r="N1611">
            <v>0</v>
          </cell>
          <cell r="O1611">
            <v>125000000</v>
          </cell>
        </row>
        <row r="1612">
          <cell r="B1612" t="str">
            <v>4.01.26.001</v>
          </cell>
          <cell r="C1612">
            <v>0.73750000000000004</v>
          </cell>
          <cell r="D1612">
            <v>0.26250000000000001</v>
          </cell>
          <cell r="E1612">
            <v>0</v>
          </cell>
          <cell r="F1612">
            <v>18</v>
          </cell>
          <cell r="G1612" t="str">
            <v>KG</v>
          </cell>
          <cell r="J1612" t="str">
            <v>21 SETDA</v>
          </cell>
          <cell r="K1612" t="str">
            <v>Fasilitasi  kegiatan senam</v>
          </cell>
          <cell r="L1612">
            <v>36875000</v>
          </cell>
          <cell r="M1612">
            <v>13125000</v>
          </cell>
          <cell r="N1612">
            <v>0</v>
          </cell>
          <cell r="O1612">
            <v>50000000</v>
          </cell>
        </row>
        <row r="1613">
          <cell r="B1613" t="str">
            <v>4.01.26.002</v>
          </cell>
          <cell r="C1613">
            <v>7.0000000000000007E-2</v>
          </cell>
          <cell r="D1613">
            <v>0.93</v>
          </cell>
          <cell r="E1613">
            <v>0</v>
          </cell>
          <cell r="F1613">
            <v>18</v>
          </cell>
          <cell r="G1613" t="str">
            <v>KG</v>
          </cell>
          <cell r="J1613" t="str">
            <v>21 SETDA</v>
          </cell>
          <cell r="K1613" t="str">
            <v>Fasilitasi Peringatan Hari Besar Kewanitaan</v>
          </cell>
          <cell r="L1613">
            <v>5250000</v>
          </cell>
          <cell r="M1613">
            <v>69750000</v>
          </cell>
          <cell r="N1613">
            <v>0</v>
          </cell>
          <cell r="O1613">
            <v>75000000</v>
          </cell>
        </row>
        <row r="1614">
          <cell r="B1614" t="str">
            <v>4.01.2700</v>
          </cell>
          <cell r="C1614">
            <v>0.63574021260046665</v>
          </cell>
          <cell r="D1614">
            <v>0.34637023593466426</v>
          </cell>
          <cell r="E1614">
            <v>1.788955146486907E-2</v>
          </cell>
          <cell r="F1614">
            <v>15</v>
          </cell>
          <cell r="G1614" t="str">
            <v>PR</v>
          </cell>
          <cell r="J1614" t="str">
            <v>21 SETDA</v>
          </cell>
          <cell r="K1614" t="str">
            <v>Program Peningkatan Jaminan Kesejahteraan Sosial  Kemasyarakatan</v>
          </cell>
          <cell r="L1614">
            <v>2452050000</v>
          </cell>
          <cell r="M1614">
            <v>1335950000</v>
          </cell>
          <cell r="N1614">
            <v>69000000</v>
          </cell>
          <cell r="O1614">
            <v>3857000000</v>
          </cell>
        </row>
        <row r="1615">
          <cell r="B1615" t="str">
            <v>4.01.27.001</v>
          </cell>
          <cell r="C1615">
            <v>0.39750000000000002</v>
          </cell>
          <cell r="D1615">
            <v>0.60250000000000004</v>
          </cell>
          <cell r="E1615">
            <v>0</v>
          </cell>
          <cell r="F1615">
            <v>18</v>
          </cell>
          <cell r="G1615" t="str">
            <v>KG</v>
          </cell>
          <cell r="J1615" t="str">
            <v>21 SETDA</v>
          </cell>
          <cell r="K1615" t="str">
            <v>Fasilitasi Kegiatan Transmigrasi dan Tenaga Kerja</v>
          </cell>
          <cell r="L1615">
            <v>7950000</v>
          </cell>
          <cell r="M1615">
            <v>12050000</v>
          </cell>
          <cell r="N1615">
            <v>0</v>
          </cell>
          <cell r="O1615">
            <v>20000000</v>
          </cell>
        </row>
        <row r="1616">
          <cell r="B1616" t="str">
            <v>4.01.27.002</v>
          </cell>
          <cell r="C1616">
            <v>0.15666666666666668</v>
          </cell>
          <cell r="D1616">
            <v>0.84333333333333338</v>
          </cell>
          <cell r="E1616">
            <v>0</v>
          </cell>
          <cell r="F1616">
            <v>18</v>
          </cell>
          <cell r="G1616" t="str">
            <v>KG</v>
          </cell>
          <cell r="J1616" t="str">
            <v>21 SETDA</v>
          </cell>
          <cell r="K1616" t="str">
            <v>Fasilitasi Kegiatan Lansia</v>
          </cell>
          <cell r="L1616">
            <v>4700000</v>
          </cell>
          <cell r="M1616">
            <v>25300000</v>
          </cell>
          <cell r="N1616">
            <v>0</v>
          </cell>
          <cell r="O1616">
            <v>30000000</v>
          </cell>
        </row>
        <row r="1617">
          <cell r="B1617" t="str">
            <v>4.01.27.003</v>
          </cell>
          <cell r="C1617">
            <v>0.27</v>
          </cell>
          <cell r="D1617">
            <v>0.73</v>
          </cell>
          <cell r="E1617">
            <v>0</v>
          </cell>
          <cell r="F1617">
            <v>18</v>
          </cell>
          <cell r="G1617" t="str">
            <v>KG</v>
          </cell>
          <cell r="J1617" t="str">
            <v>21 SETDA</v>
          </cell>
          <cell r="K1617" t="str">
            <v>Fasilitasi Kegiatan UKS</v>
          </cell>
          <cell r="L1617">
            <v>10800000</v>
          </cell>
          <cell r="M1617">
            <v>29200000</v>
          </cell>
          <cell r="N1617">
            <v>0</v>
          </cell>
          <cell r="O1617">
            <v>40000000</v>
          </cell>
        </row>
        <row r="1618">
          <cell r="B1618" t="str">
            <v>4.01.27.004</v>
          </cell>
          <cell r="C1618">
            <v>0.10454545454545454</v>
          </cell>
          <cell r="D1618">
            <v>0.8954545454545455</v>
          </cell>
          <cell r="E1618">
            <v>0</v>
          </cell>
          <cell r="F1618">
            <v>18</v>
          </cell>
          <cell r="G1618" t="str">
            <v>KG</v>
          </cell>
          <cell r="J1618" t="str">
            <v>21 SETDA</v>
          </cell>
          <cell r="K1618" t="str">
            <v>Fasilitasi Kegiatan KPA (Komisi Penanggulangan AIDS)</v>
          </cell>
          <cell r="L1618">
            <v>5750000</v>
          </cell>
          <cell r="M1618">
            <v>49250000</v>
          </cell>
          <cell r="N1618">
            <v>0</v>
          </cell>
          <cell r="O1618">
            <v>55000000</v>
          </cell>
        </row>
        <row r="1619">
          <cell r="B1619" t="str">
            <v>4.01.27.005</v>
          </cell>
          <cell r="C1619">
            <v>0.13086705202312138</v>
          </cell>
          <cell r="D1619">
            <v>0.81017341040462432</v>
          </cell>
          <cell r="E1619">
            <v>5.8959537572254334E-2</v>
          </cell>
          <cell r="F1619">
            <v>18</v>
          </cell>
          <cell r="G1619" t="str">
            <v>KG</v>
          </cell>
          <cell r="J1619" t="str">
            <v>21 SETDA</v>
          </cell>
          <cell r="K1619" t="str">
            <v>Fasilitasi Penunjang Kegiatan Kesejahteraan Rakyat</v>
          </cell>
          <cell r="L1619">
            <v>113200000</v>
          </cell>
          <cell r="M1619">
            <v>700800000</v>
          </cell>
          <cell r="N1619">
            <v>51000000</v>
          </cell>
          <cell r="O1619">
            <v>865000000</v>
          </cell>
        </row>
        <row r="1620">
          <cell r="B1620" t="str">
            <v>4.01.27.006</v>
          </cell>
          <cell r="C1620">
            <v>0.93908898305084743</v>
          </cell>
          <cell r="D1620">
            <v>6.091101694915254E-2</v>
          </cell>
          <cell r="E1620">
            <v>0</v>
          </cell>
          <cell r="F1620">
            <v>18</v>
          </cell>
          <cell r="G1620" t="str">
            <v>KG</v>
          </cell>
          <cell r="J1620" t="str">
            <v>21 SETDA</v>
          </cell>
          <cell r="K1620" t="str">
            <v>Fasilitasi Kepada Perawat Jenazah</v>
          </cell>
          <cell r="L1620">
            <v>2216250000</v>
          </cell>
          <cell r="M1620">
            <v>143750000</v>
          </cell>
          <cell r="N1620">
            <v>0</v>
          </cell>
          <cell r="O1620">
            <v>2360000000</v>
          </cell>
        </row>
        <row r="1621">
          <cell r="B1621" t="str">
            <v>4.01.27.016</v>
          </cell>
          <cell r="C1621">
            <v>0</v>
          </cell>
          <cell r="D1621">
            <v>1</v>
          </cell>
          <cell r="E1621">
            <v>0</v>
          </cell>
          <cell r="F1621">
            <v>18</v>
          </cell>
          <cell r="G1621" t="str">
            <v>KG</v>
          </cell>
          <cell r="J1621" t="str">
            <v>21 SETDA</v>
          </cell>
          <cell r="K1621" t="str">
            <v>Fasilitasi Penghargaan Bagi Masyarakat Berprestasi</v>
          </cell>
          <cell r="L1621">
            <v>0</v>
          </cell>
          <cell r="M1621">
            <v>237000000</v>
          </cell>
          <cell r="N1621">
            <v>0</v>
          </cell>
          <cell r="O1621">
            <v>237000000</v>
          </cell>
        </row>
        <row r="1622">
          <cell r="B1622" t="str">
            <v>4.01.27.017</v>
          </cell>
          <cell r="C1622">
            <v>0.56222222222222218</v>
          </cell>
          <cell r="D1622">
            <v>0.43777777777777777</v>
          </cell>
          <cell r="E1622">
            <v>0</v>
          </cell>
          <cell r="F1622">
            <v>18</v>
          </cell>
          <cell r="G1622" t="str">
            <v>KG</v>
          </cell>
          <cell r="J1622" t="str">
            <v>21 SETDA</v>
          </cell>
          <cell r="K1622" t="str">
            <v>Fasilitasi Pengiriman Transmigrasi Keluar Pulau Jawa</v>
          </cell>
          <cell r="L1622">
            <v>50600000</v>
          </cell>
          <cell r="M1622">
            <v>39400000</v>
          </cell>
          <cell r="N1622">
            <v>0</v>
          </cell>
          <cell r="O1622">
            <v>90000000</v>
          </cell>
        </row>
        <row r="1623">
          <cell r="B1623" t="str">
            <v>4.01.27.018</v>
          </cell>
          <cell r="C1623">
            <v>0.2390909090909091</v>
          </cell>
          <cell r="D1623">
            <v>0.59727272727272729</v>
          </cell>
          <cell r="E1623">
            <v>0.16363636363636364</v>
          </cell>
          <cell r="F1623">
            <v>18</v>
          </cell>
          <cell r="G1623" t="str">
            <v>KG</v>
          </cell>
          <cell r="J1623" t="str">
            <v>21 SETDA</v>
          </cell>
          <cell r="K1623" t="str">
            <v>Fasilitasi Peningkatan Kerjasama Antar Wilayah, Antar Pelaku dan Antar Sektor Dalam Rangka Pengembangan Kawasan Transmigrasi</v>
          </cell>
          <cell r="L1623">
            <v>26300000</v>
          </cell>
          <cell r="M1623">
            <v>65700000</v>
          </cell>
          <cell r="N1623">
            <v>18000000</v>
          </cell>
          <cell r="O1623">
            <v>110000000</v>
          </cell>
        </row>
        <row r="1624">
          <cell r="B1624" t="str">
            <v>4.01.27.019</v>
          </cell>
          <cell r="C1624">
            <v>0.33</v>
          </cell>
          <cell r="D1624">
            <v>0.67</v>
          </cell>
          <cell r="E1624">
            <v>0</v>
          </cell>
          <cell r="F1624">
            <v>18</v>
          </cell>
          <cell r="G1624" t="str">
            <v>KG</v>
          </cell>
          <cell r="J1624" t="str">
            <v>21 SETDA</v>
          </cell>
          <cell r="K1624" t="str">
            <v>Fasilitasi Rekruiting Calon Peserta Transmigrasi</v>
          </cell>
          <cell r="L1624">
            <v>16500000</v>
          </cell>
          <cell r="M1624">
            <v>33500000</v>
          </cell>
          <cell r="N1624">
            <v>0</v>
          </cell>
          <cell r="O1624">
            <v>50000000</v>
          </cell>
        </row>
        <row r="1625">
          <cell r="B1625" t="str">
            <v>4.01.2800</v>
          </cell>
          <cell r="C1625">
            <v>0.41438848920863308</v>
          </cell>
          <cell r="D1625">
            <v>0.58561151079136686</v>
          </cell>
          <cell r="E1625">
            <v>0</v>
          </cell>
          <cell r="F1625">
            <v>15</v>
          </cell>
          <cell r="G1625" t="str">
            <v>PR</v>
          </cell>
          <cell r="J1625" t="str">
            <v>21 SETDA</v>
          </cell>
          <cell r="K1625" t="str">
            <v>Program Peningkatan Monitoring, Evaluasi dan Pengendalian Pelaksanaan Kebijakan Ekonomi Daerah</v>
          </cell>
          <cell r="L1625">
            <v>57600000</v>
          </cell>
          <cell r="M1625">
            <v>81400000</v>
          </cell>
          <cell r="N1625">
            <v>0</v>
          </cell>
          <cell r="O1625">
            <v>139000000</v>
          </cell>
        </row>
        <row r="1626">
          <cell r="B1626" t="str">
            <v>4.01.28.001</v>
          </cell>
          <cell r="C1626">
            <v>0.36899999999999999</v>
          </cell>
          <cell r="D1626">
            <v>0.63100000000000001</v>
          </cell>
          <cell r="E1626">
            <v>0</v>
          </cell>
          <cell r="F1626">
            <v>18</v>
          </cell>
          <cell r="G1626" t="str">
            <v>KG</v>
          </cell>
          <cell r="J1626" t="str">
            <v>21 SETDA</v>
          </cell>
          <cell r="K1626" t="str">
            <v>Fasilitasi Monitoring distribusi beras miskin</v>
          </cell>
          <cell r="L1626">
            <v>18450000</v>
          </cell>
          <cell r="M1626">
            <v>31550000</v>
          </cell>
          <cell r="N1626">
            <v>0</v>
          </cell>
          <cell r="O1626">
            <v>50000000</v>
          </cell>
        </row>
        <row r="1627">
          <cell r="B1627" t="str">
            <v>4.01.28.002</v>
          </cell>
          <cell r="C1627">
            <v>0</v>
          </cell>
          <cell r="D1627">
            <v>1</v>
          </cell>
          <cell r="E1627">
            <v>0</v>
          </cell>
          <cell r="F1627">
            <v>18</v>
          </cell>
          <cell r="G1627" t="str">
            <v>KG</v>
          </cell>
          <cell r="J1627" t="str">
            <v>21 SETDA</v>
          </cell>
          <cell r="K1627" t="str">
            <v>Fasilitasi Pengembangan BUMD</v>
          </cell>
          <cell r="L1627">
            <v>0</v>
          </cell>
          <cell r="M1627">
            <v>19000000</v>
          </cell>
          <cell r="N1627">
            <v>0</v>
          </cell>
          <cell r="O1627">
            <v>19000000</v>
          </cell>
        </row>
        <row r="1628">
          <cell r="B1628" t="str">
            <v>4.01.28.003</v>
          </cell>
          <cell r="C1628">
            <v>0.49</v>
          </cell>
          <cell r="D1628">
            <v>0.51</v>
          </cell>
          <cell r="E1628">
            <v>0</v>
          </cell>
          <cell r="F1628">
            <v>18</v>
          </cell>
          <cell r="G1628" t="str">
            <v>KG</v>
          </cell>
          <cell r="J1628" t="str">
            <v>21 SETDA</v>
          </cell>
          <cell r="K1628" t="str">
            <v>Monitoring dan Evaluasi Kebutuhan Pokok Masyarakat</v>
          </cell>
          <cell r="L1628">
            <v>12250000</v>
          </cell>
          <cell r="M1628">
            <v>12750000</v>
          </cell>
          <cell r="N1628">
            <v>0</v>
          </cell>
          <cell r="O1628">
            <v>25000000</v>
          </cell>
        </row>
        <row r="1629">
          <cell r="B1629" t="str">
            <v>4.01.28.004</v>
          </cell>
          <cell r="C1629">
            <v>0.20333333333333334</v>
          </cell>
          <cell r="D1629">
            <v>0.79666666666666663</v>
          </cell>
          <cell r="E1629">
            <v>0</v>
          </cell>
          <cell r="F1629">
            <v>18</v>
          </cell>
          <cell r="G1629" t="str">
            <v>KG</v>
          </cell>
          <cell r="J1629" t="str">
            <v>21 SETDA</v>
          </cell>
          <cell r="K1629" t="str">
            <v>Monitoring dan Evaluasi Distribusi LPG dan BBM</v>
          </cell>
          <cell r="L1629">
            <v>3050000</v>
          </cell>
          <cell r="M1629">
            <v>11950000</v>
          </cell>
          <cell r="N1629">
            <v>0</v>
          </cell>
          <cell r="O1629">
            <v>15000000</v>
          </cell>
        </row>
        <row r="1630">
          <cell r="B1630" t="str">
            <v>4.01.28.005</v>
          </cell>
          <cell r="C1630">
            <v>0.94499999999999995</v>
          </cell>
          <cell r="D1630">
            <v>5.5E-2</v>
          </cell>
          <cell r="E1630">
            <v>0</v>
          </cell>
          <cell r="F1630">
            <v>18</v>
          </cell>
          <cell r="G1630" t="str">
            <v>KG</v>
          </cell>
          <cell r="J1630" t="str">
            <v>21 SETDA</v>
          </cell>
          <cell r="K1630" t="str">
            <v>Analisis Evaluasi Kinerja BUMD</v>
          </cell>
          <cell r="L1630">
            <v>9450000</v>
          </cell>
          <cell r="M1630">
            <v>550000</v>
          </cell>
          <cell r="N1630">
            <v>0</v>
          </cell>
          <cell r="O1630">
            <v>10000000</v>
          </cell>
        </row>
        <row r="1631">
          <cell r="B1631" t="str">
            <v>4.01.28.006</v>
          </cell>
          <cell r="C1631">
            <v>0.79</v>
          </cell>
          <cell r="D1631">
            <v>0.21</v>
          </cell>
          <cell r="E1631">
            <v>0</v>
          </cell>
          <cell r="F1631">
            <v>18</v>
          </cell>
          <cell r="G1631" t="str">
            <v>KG</v>
          </cell>
          <cell r="J1631" t="str">
            <v>21 SETDA</v>
          </cell>
          <cell r="K1631" t="str">
            <v>Monitoring dan Evaluasi KUR</v>
          </cell>
          <cell r="L1631">
            <v>7900000</v>
          </cell>
          <cell r="M1631">
            <v>2100000</v>
          </cell>
          <cell r="N1631">
            <v>0</v>
          </cell>
          <cell r="O1631">
            <v>10000000</v>
          </cell>
        </row>
        <row r="1632">
          <cell r="B1632" t="str">
            <v>4.01.28.007</v>
          </cell>
          <cell r="C1632">
            <v>0.65</v>
          </cell>
          <cell r="D1632">
            <v>0.35</v>
          </cell>
          <cell r="E1632">
            <v>0</v>
          </cell>
          <cell r="F1632">
            <v>18</v>
          </cell>
          <cell r="G1632" t="str">
            <v>KG</v>
          </cell>
          <cell r="J1632" t="str">
            <v>21 SETDA</v>
          </cell>
          <cell r="K1632" t="str">
            <v>Monitoring dan Evaluasi BUMD</v>
          </cell>
          <cell r="L1632">
            <v>6500000</v>
          </cell>
          <cell r="M1632">
            <v>3500000</v>
          </cell>
          <cell r="N1632">
            <v>0</v>
          </cell>
          <cell r="O1632">
            <v>10000000</v>
          </cell>
        </row>
        <row r="1633">
          <cell r="B1633" t="str">
            <v>4.01.2900</v>
          </cell>
          <cell r="C1633">
            <v>0.34634730538922154</v>
          </cell>
          <cell r="D1633">
            <v>0.65365269461077846</v>
          </cell>
          <cell r="E1633">
            <v>0</v>
          </cell>
          <cell r="F1633">
            <v>15</v>
          </cell>
          <cell r="G1633" t="str">
            <v>PR</v>
          </cell>
          <cell r="J1633" t="str">
            <v>21 SETDA</v>
          </cell>
          <cell r="K1633" t="str">
            <v>Program Perumusan Kebijakan Ekonomi Daerah</v>
          </cell>
          <cell r="L1633">
            <v>28920000</v>
          </cell>
          <cell r="M1633">
            <v>54580000</v>
          </cell>
          <cell r="N1633">
            <v>0</v>
          </cell>
          <cell r="O1633">
            <v>83500000</v>
          </cell>
        </row>
        <row r="1634">
          <cell r="B1634" t="str">
            <v>4.01.29.001</v>
          </cell>
          <cell r="C1634">
            <v>0</v>
          </cell>
          <cell r="D1634">
            <v>1</v>
          </cell>
          <cell r="E1634">
            <v>0</v>
          </cell>
          <cell r="F1634">
            <v>18</v>
          </cell>
          <cell r="G1634" t="str">
            <v>KG</v>
          </cell>
          <cell r="J1634" t="str">
            <v>21 SETDA</v>
          </cell>
          <cell r="K1634" t="str">
            <v>Fasilitasi Pengembangan Sumber Daya Ekonomi(SDE)</v>
          </cell>
          <cell r="L1634">
            <v>0</v>
          </cell>
          <cell r="M1634">
            <v>15000000</v>
          </cell>
          <cell r="N1634">
            <v>0</v>
          </cell>
          <cell r="O1634">
            <v>15000000</v>
          </cell>
        </row>
        <row r="1635">
          <cell r="B1635" t="str">
            <v>4.01.29.002</v>
          </cell>
          <cell r="C1635">
            <v>0.77666666666666662</v>
          </cell>
          <cell r="D1635">
            <v>0.22333333333333333</v>
          </cell>
          <cell r="E1635">
            <v>0</v>
          </cell>
          <cell r="F1635">
            <v>18</v>
          </cell>
          <cell r="G1635" t="str">
            <v>KG</v>
          </cell>
          <cell r="J1635" t="str">
            <v>21 SETDA</v>
          </cell>
          <cell r="K1635" t="str">
            <v>Penyelenggaraan Rakor BUMD</v>
          </cell>
          <cell r="L1635">
            <v>11650000</v>
          </cell>
          <cell r="M1635">
            <v>3350000</v>
          </cell>
          <cell r="N1635">
            <v>0</v>
          </cell>
          <cell r="O1635">
            <v>15000000</v>
          </cell>
        </row>
        <row r="1636">
          <cell r="B1636" t="str">
            <v>4.01.29.003</v>
          </cell>
          <cell r="C1636">
            <v>0.87</v>
          </cell>
          <cell r="D1636">
            <v>0.13</v>
          </cell>
          <cell r="E1636">
            <v>0</v>
          </cell>
          <cell r="F1636">
            <v>18</v>
          </cell>
          <cell r="G1636" t="str">
            <v>KG</v>
          </cell>
          <cell r="J1636" t="str">
            <v>21 SETDA</v>
          </cell>
          <cell r="K1636" t="str">
            <v>Fasilitasi Pembinaan dan Pengembangan Lembaga Keuangan Mikro</v>
          </cell>
          <cell r="L1636">
            <v>13050000</v>
          </cell>
          <cell r="M1636">
            <v>1950000</v>
          </cell>
          <cell r="N1636">
            <v>0</v>
          </cell>
          <cell r="O1636">
            <v>15000000</v>
          </cell>
        </row>
        <row r="1637">
          <cell r="B1637" t="str">
            <v>4.01.29.005</v>
          </cell>
          <cell r="C1637">
            <v>0</v>
          </cell>
          <cell r="D1637">
            <v>1</v>
          </cell>
          <cell r="E1637">
            <v>0</v>
          </cell>
          <cell r="F1637">
            <v>18</v>
          </cell>
          <cell r="G1637" t="str">
            <v>KG</v>
          </cell>
          <cell r="J1637" t="str">
            <v>21 SETDA</v>
          </cell>
          <cell r="K1637" t="str">
            <v>Fasilitasi Koordinasi pengembangan dan pemanfaatan sumber daya primer</v>
          </cell>
          <cell r="L1637">
            <v>0</v>
          </cell>
          <cell r="M1637">
            <v>30000000</v>
          </cell>
          <cell r="N1637">
            <v>0</v>
          </cell>
          <cell r="O1637">
            <v>30000000</v>
          </cell>
        </row>
        <row r="1638">
          <cell r="B1638" t="str">
            <v>4.01.29.007</v>
          </cell>
          <cell r="C1638">
            <v>0.49647058823529411</v>
          </cell>
          <cell r="D1638">
            <v>0.50352941176470589</v>
          </cell>
          <cell r="E1638">
            <v>0</v>
          </cell>
          <cell r="F1638">
            <v>18</v>
          </cell>
          <cell r="G1638" t="str">
            <v>KG</v>
          </cell>
          <cell r="J1638" t="str">
            <v>21 SETDA</v>
          </cell>
          <cell r="K1638" t="str">
            <v>Sosialisasi Program KUR</v>
          </cell>
          <cell r="L1638">
            <v>4220000</v>
          </cell>
          <cell r="M1638">
            <v>4280000</v>
          </cell>
          <cell r="N1638">
            <v>0</v>
          </cell>
          <cell r="O1638">
            <v>8500000</v>
          </cell>
        </row>
        <row r="1639">
          <cell r="B1639" t="str">
            <v>4.01.3000</v>
          </cell>
          <cell r="C1639">
            <v>0.16405487629871993</v>
          </cell>
          <cell r="D1639">
            <v>0.79231961425865338</v>
          </cell>
          <cell r="E1639">
            <v>4.3625509442626713E-2</v>
          </cell>
          <cell r="F1639">
            <v>15</v>
          </cell>
          <cell r="G1639" t="str">
            <v>PR</v>
          </cell>
          <cell r="J1639" t="str">
            <v>21 SETDA</v>
          </cell>
          <cell r="K1639" t="str">
            <v>Program Pembinaan dan Fasilitasi Pengembangan Potensi Daerah</v>
          </cell>
          <cell r="L1639">
            <v>71450000</v>
          </cell>
          <cell r="M1639">
            <v>345075000</v>
          </cell>
          <cell r="N1639">
            <v>19000000</v>
          </cell>
          <cell r="O1639">
            <v>435525000</v>
          </cell>
        </row>
        <row r="1640">
          <cell r="B1640" t="str">
            <v>4.01.30.001</v>
          </cell>
          <cell r="C1640">
            <v>0.14052631578947369</v>
          </cell>
          <cell r="D1640">
            <v>0.85947368421052628</v>
          </cell>
          <cell r="E1640">
            <v>0</v>
          </cell>
          <cell r="F1640">
            <v>18</v>
          </cell>
          <cell r="G1640" t="str">
            <v>KG</v>
          </cell>
          <cell r="J1640" t="str">
            <v>21 SETDA</v>
          </cell>
          <cell r="K1640" t="str">
            <v>Pembinaan dan Fasilitasi Pengembangan Kerajinan Daerah</v>
          </cell>
          <cell r="L1640">
            <v>26700000</v>
          </cell>
          <cell r="M1640">
            <v>163300000</v>
          </cell>
          <cell r="N1640">
            <v>0</v>
          </cell>
          <cell r="O1640">
            <v>190000000</v>
          </cell>
        </row>
        <row r="1641">
          <cell r="B1641" t="str">
            <v>4.01.30.002</v>
          </cell>
          <cell r="C1641">
            <v>0</v>
          </cell>
          <cell r="D1641">
            <v>1</v>
          </cell>
          <cell r="E1641">
            <v>0</v>
          </cell>
          <cell r="F1641">
            <v>18</v>
          </cell>
          <cell r="G1641" t="str">
            <v>KG</v>
          </cell>
          <cell r="J1641" t="str">
            <v>21 SETDA</v>
          </cell>
          <cell r="K1641" t="str">
            <v>Fasilitasi dan Koordinasi Kegiatan Pemberdayaan Ekonomi</v>
          </cell>
          <cell r="L1641">
            <v>0</v>
          </cell>
          <cell r="M1641">
            <v>30000000</v>
          </cell>
          <cell r="N1641">
            <v>0</v>
          </cell>
          <cell r="O1641">
            <v>30000000</v>
          </cell>
        </row>
        <row r="1642">
          <cell r="B1642" t="str">
            <v>4.01.30.003</v>
          </cell>
          <cell r="C1642">
            <v>0</v>
          </cell>
          <cell r="D1642">
            <v>0.65781179648806842</v>
          </cell>
          <cell r="E1642">
            <v>0.34218820351193158</v>
          </cell>
          <cell r="F1642">
            <v>18</v>
          </cell>
          <cell r="G1642" t="str">
            <v>KG</v>
          </cell>
          <cell r="J1642" t="str">
            <v>21 SETDA</v>
          </cell>
          <cell r="K1642" t="str">
            <v>Fasilitasi dan Koordinasi Ekonomi Kreatif</v>
          </cell>
          <cell r="L1642">
            <v>0</v>
          </cell>
          <cell r="M1642">
            <v>36525000</v>
          </cell>
          <cell r="N1642">
            <v>19000000</v>
          </cell>
          <cell r="O1642">
            <v>55525000</v>
          </cell>
        </row>
        <row r="1643">
          <cell r="B1643" t="str">
            <v>4.01.30.004</v>
          </cell>
          <cell r="C1643">
            <v>8.7499999999999994E-2</v>
          </cell>
          <cell r="D1643">
            <v>0.91249999999999998</v>
          </cell>
          <cell r="E1643">
            <v>0</v>
          </cell>
          <cell r="F1643">
            <v>18</v>
          </cell>
          <cell r="G1643" t="str">
            <v>KG</v>
          </cell>
          <cell r="J1643" t="str">
            <v>21 SETDA</v>
          </cell>
          <cell r="K1643" t="str">
            <v>Pembinaan dan pengembangan sentra potensi daerah</v>
          </cell>
          <cell r="L1643">
            <v>7000000</v>
          </cell>
          <cell r="M1643">
            <v>73000000</v>
          </cell>
          <cell r="N1643">
            <v>0</v>
          </cell>
          <cell r="O1643">
            <v>80000000</v>
          </cell>
        </row>
        <row r="1644">
          <cell r="B1644" t="str">
            <v>4.01.30.006</v>
          </cell>
          <cell r="C1644">
            <v>0.45</v>
          </cell>
          <cell r="D1644">
            <v>0.55000000000000004</v>
          </cell>
          <cell r="E1644">
            <v>0</v>
          </cell>
          <cell r="F1644">
            <v>18</v>
          </cell>
          <cell r="G1644" t="str">
            <v>KG</v>
          </cell>
          <cell r="J1644" t="str">
            <v>21 SETDA</v>
          </cell>
          <cell r="K1644" t="str">
            <v>Fasilitasi Ekonomi Keuangan dan Industri Daerah (Ekuinda)</v>
          </cell>
          <cell r="L1644">
            <v>22500000</v>
          </cell>
          <cell r="M1644">
            <v>27500000</v>
          </cell>
          <cell r="N1644">
            <v>0</v>
          </cell>
          <cell r="O1644">
            <v>50000000</v>
          </cell>
        </row>
        <row r="1645">
          <cell r="B1645" t="str">
            <v>4.01.30.007</v>
          </cell>
          <cell r="C1645">
            <v>0.5083333333333333</v>
          </cell>
          <cell r="D1645">
            <v>0.49166666666666664</v>
          </cell>
          <cell r="E1645">
            <v>0</v>
          </cell>
          <cell r="F1645">
            <v>18</v>
          </cell>
          <cell r="G1645" t="str">
            <v>KG</v>
          </cell>
          <cell r="J1645" t="str">
            <v>21 SETDA</v>
          </cell>
          <cell r="K1645" t="str">
            <v>Koordinasi dan Fasilitasi Program Kampung Batik</v>
          </cell>
          <cell r="L1645">
            <v>15250000</v>
          </cell>
          <cell r="M1645">
            <v>14750000</v>
          </cell>
          <cell r="N1645">
            <v>0</v>
          </cell>
          <cell r="O1645">
            <v>30000000</v>
          </cell>
        </row>
        <row r="1646">
          <cell r="B1646" t="str">
            <v>4.01.3100</v>
          </cell>
          <cell r="C1646">
            <v>0.46863636363636363</v>
          </cell>
          <cell r="D1646">
            <v>0.53136363636363637</v>
          </cell>
          <cell r="E1646">
            <v>0</v>
          </cell>
          <cell r="F1646">
            <v>15</v>
          </cell>
          <cell r="G1646" t="str">
            <v>PR</v>
          </cell>
          <cell r="J1646" t="str">
            <v>21 SETDA</v>
          </cell>
          <cell r="K1646" t="str">
            <v>Program Pembinaan dan Pengembangan Kelembagaan</v>
          </cell>
          <cell r="L1646">
            <v>51550000</v>
          </cell>
          <cell r="M1646">
            <v>58450000</v>
          </cell>
          <cell r="N1646">
            <v>0</v>
          </cell>
          <cell r="O1646">
            <v>110000000</v>
          </cell>
        </row>
        <row r="1647">
          <cell r="B1647" t="str">
            <v>4.01.31.001</v>
          </cell>
          <cell r="C1647">
            <v>0.46863636363636363</v>
          </cell>
          <cell r="D1647">
            <v>0.53136363636363637</v>
          </cell>
          <cell r="E1647">
            <v>0</v>
          </cell>
          <cell r="F1647">
            <v>18</v>
          </cell>
          <cell r="G1647" t="str">
            <v>KG</v>
          </cell>
          <cell r="J1647" t="str">
            <v>21 SETDA</v>
          </cell>
          <cell r="K1647" t="str">
            <v>Penyusunan Analisis Jabatan</v>
          </cell>
          <cell r="L1647">
            <v>51550000</v>
          </cell>
          <cell r="M1647">
            <v>58450000</v>
          </cell>
          <cell r="N1647">
            <v>0</v>
          </cell>
          <cell r="O1647">
            <v>110000000</v>
          </cell>
        </row>
        <row r="1648">
          <cell r="B1648" t="str">
            <v>4.01.3200</v>
          </cell>
          <cell r="C1648">
            <v>0.32538461538461538</v>
          </cell>
          <cell r="D1648">
            <v>0.59319230769230769</v>
          </cell>
          <cell r="E1648">
            <v>8.1423076923076917E-2</v>
          </cell>
          <cell r="F1648">
            <v>15</v>
          </cell>
          <cell r="G1648" t="str">
            <v>PR</v>
          </cell>
          <cell r="J1648" t="str">
            <v>21 SETDA</v>
          </cell>
          <cell r="K1648" t="str">
            <v>Program Pembinaan dan Pengembangan Tata Laksana</v>
          </cell>
          <cell r="L1648">
            <v>42300000</v>
          </cell>
          <cell r="M1648">
            <v>77115000</v>
          </cell>
          <cell r="N1648">
            <v>10585000</v>
          </cell>
          <cell r="O1648">
            <v>130000000</v>
          </cell>
        </row>
        <row r="1649">
          <cell r="B1649" t="str">
            <v>4.01.32.001</v>
          </cell>
          <cell r="C1649">
            <v>0.71</v>
          </cell>
          <cell r="D1649">
            <v>0.17299999999999999</v>
          </cell>
          <cell r="E1649">
            <v>0.11700000000000001</v>
          </cell>
          <cell r="F1649">
            <v>18</v>
          </cell>
          <cell r="G1649" t="str">
            <v>KG</v>
          </cell>
          <cell r="J1649" t="str">
            <v>21 SETDA</v>
          </cell>
          <cell r="K1649" t="str">
            <v>Pengelolaan administrasi kepegawaian</v>
          </cell>
          <cell r="L1649">
            <v>35500000</v>
          </cell>
          <cell r="M1649">
            <v>8650000</v>
          </cell>
          <cell r="N1649">
            <v>5850000</v>
          </cell>
          <cell r="O1649">
            <v>50000000</v>
          </cell>
        </row>
        <row r="1650">
          <cell r="B1650" t="str">
            <v>4.01.32.002</v>
          </cell>
          <cell r="C1650">
            <v>8.5000000000000006E-2</v>
          </cell>
          <cell r="D1650">
            <v>0.85581249999999998</v>
          </cell>
          <cell r="E1650">
            <v>5.9187499999999997E-2</v>
          </cell>
          <cell r="F1650">
            <v>18</v>
          </cell>
          <cell r="G1650" t="str">
            <v>KG</v>
          </cell>
          <cell r="J1650" t="str">
            <v>21 SETDA</v>
          </cell>
          <cell r="K1650" t="str">
            <v>Fasilitasi penyelenggaraan pemerintahan</v>
          </cell>
          <cell r="L1650">
            <v>6800000</v>
          </cell>
          <cell r="M1650">
            <v>68465000</v>
          </cell>
          <cell r="N1650">
            <v>4735000</v>
          </cell>
          <cell r="O1650">
            <v>80000000</v>
          </cell>
        </row>
        <row r="1651">
          <cell r="B1651" t="str">
            <v>4.01.3400</v>
          </cell>
          <cell r="C1651">
            <v>0.23499999999999999</v>
          </cell>
          <cell r="D1651">
            <v>0.76500000000000001</v>
          </cell>
          <cell r="E1651">
            <v>0</v>
          </cell>
          <cell r="F1651">
            <v>15</v>
          </cell>
          <cell r="G1651" t="str">
            <v>PR</v>
          </cell>
          <cell r="J1651" t="str">
            <v>21 SETDA</v>
          </cell>
          <cell r="K1651" t="str">
            <v>Program peningkatan fasilitasi pelayanan publik</v>
          </cell>
          <cell r="L1651">
            <v>18800000</v>
          </cell>
          <cell r="M1651">
            <v>61200000</v>
          </cell>
          <cell r="N1651">
            <v>0</v>
          </cell>
          <cell r="O1651">
            <v>80000000</v>
          </cell>
        </row>
        <row r="1652">
          <cell r="B1652" t="str">
            <v>4.01.34.001</v>
          </cell>
          <cell r="C1652">
            <v>0.25750000000000001</v>
          </cell>
          <cell r="D1652">
            <v>0.74250000000000005</v>
          </cell>
          <cell r="E1652">
            <v>0</v>
          </cell>
          <cell r="F1652">
            <v>18</v>
          </cell>
          <cell r="G1652" t="str">
            <v>KG</v>
          </cell>
          <cell r="J1652" t="str">
            <v>21 SETDA</v>
          </cell>
          <cell r="K1652" t="str">
            <v>Penyusunan Indeks Kepuasan Masyarakat</v>
          </cell>
          <cell r="L1652">
            <v>10300000</v>
          </cell>
          <cell r="M1652">
            <v>29700000</v>
          </cell>
          <cell r="N1652">
            <v>0</v>
          </cell>
          <cell r="O1652">
            <v>40000000</v>
          </cell>
        </row>
        <row r="1653">
          <cell r="B1653" t="str">
            <v>4.01.34.004</v>
          </cell>
          <cell r="C1653">
            <v>0.21249999999999999</v>
          </cell>
          <cell r="D1653">
            <v>0.78749999999999998</v>
          </cell>
          <cell r="E1653">
            <v>0</v>
          </cell>
          <cell r="F1653">
            <v>18</v>
          </cell>
          <cell r="G1653" t="str">
            <v>KG</v>
          </cell>
          <cell r="J1653" t="str">
            <v>21 SETDA</v>
          </cell>
          <cell r="K1653" t="str">
            <v>Monitoring dan evaluasi pelayanan publik</v>
          </cell>
          <cell r="L1653">
            <v>8500000</v>
          </cell>
          <cell r="M1653">
            <v>31500000</v>
          </cell>
          <cell r="N1653">
            <v>0</v>
          </cell>
          <cell r="O1653">
            <v>40000000</v>
          </cell>
        </row>
        <row r="1654">
          <cell r="B1654" t="str">
            <v>4.01.3500</v>
          </cell>
          <cell r="C1654">
            <v>0</v>
          </cell>
          <cell r="D1654">
            <v>1</v>
          </cell>
          <cell r="E1654">
            <v>0</v>
          </cell>
          <cell r="F1654">
            <v>15</v>
          </cell>
          <cell r="G1654" t="str">
            <v>PR</v>
          </cell>
          <cell r="J1654" t="str">
            <v>21 SETDA</v>
          </cell>
          <cell r="K1654" t="str">
            <v>Program Pemberdayaan Masyarakat Untuk Menjaga Ketertiban dan Keamanan</v>
          </cell>
          <cell r="L1654">
            <v>0</v>
          </cell>
          <cell r="M1654">
            <v>150000000</v>
          </cell>
          <cell r="N1654">
            <v>0</v>
          </cell>
          <cell r="O1654">
            <v>150000000</v>
          </cell>
        </row>
        <row r="1655">
          <cell r="B1655" t="str">
            <v>4.01.35.003</v>
          </cell>
          <cell r="C1655">
            <v>0</v>
          </cell>
          <cell r="D1655">
            <v>1</v>
          </cell>
          <cell r="E1655">
            <v>0</v>
          </cell>
          <cell r="F1655">
            <v>18</v>
          </cell>
          <cell r="G1655" t="str">
            <v>KG</v>
          </cell>
          <cell r="J1655" t="str">
            <v>21 SETDA</v>
          </cell>
          <cell r="K1655" t="str">
            <v>Fasilitasi Penyelenggaraan Trantibmas</v>
          </cell>
          <cell r="L1655">
            <v>0</v>
          </cell>
          <cell r="M1655">
            <v>150000000</v>
          </cell>
          <cell r="N1655">
            <v>0</v>
          </cell>
          <cell r="O1655">
            <v>150000000</v>
          </cell>
        </row>
        <row r="1656">
          <cell r="B1656" t="str">
            <v>4.01.3600</v>
          </cell>
          <cell r="C1656">
            <v>0.44090909090909092</v>
          </cell>
          <cell r="D1656">
            <v>0.55909090909090908</v>
          </cell>
          <cell r="E1656">
            <v>0</v>
          </cell>
          <cell r="F1656">
            <v>15</v>
          </cell>
          <cell r="G1656" t="str">
            <v>PR</v>
          </cell>
          <cell r="J1656" t="str">
            <v>21 SETDA</v>
          </cell>
          <cell r="K1656" t="str">
            <v>Program peningkatan sarana pemerintahan</v>
          </cell>
          <cell r="L1656">
            <v>24250000</v>
          </cell>
          <cell r="M1656">
            <v>30750000</v>
          </cell>
          <cell r="N1656">
            <v>0</v>
          </cell>
          <cell r="O1656">
            <v>55000000</v>
          </cell>
        </row>
        <row r="1657">
          <cell r="B1657" t="str">
            <v>4.01.36.001</v>
          </cell>
          <cell r="C1657">
            <v>0.44090909090909092</v>
          </cell>
          <cell r="D1657">
            <v>0.55909090909090908</v>
          </cell>
          <cell r="E1657">
            <v>0</v>
          </cell>
          <cell r="F1657">
            <v>18</v>
          </cell>
          <cell r="G1657" t="str">
            <v>KG</v>
          </cell>
          <cell r="J1657" t="str">
            <v>21 SETDA</v>
          </cell>
          <cell r="K1657" t="str">
            <v>Fasilitasi Penyelenggaraan Rapat Koordinasi Kewilayahan</v>
          </cell>
          <cell r="L1657">
            <v>24250000</v>
          </cell>
          <cell r="M1657">
            <v>30750000</v>
          </cell>
          <cell r="N1657">
            <v>0</v>
          </cell>
          <cell r="O1657">
            <v>55000000</v>
          </cell>
        </row>
        <row r="1658">
          <cell r="B1658" t="str">
            <v>4.01.3700</v>
          </cell>
          <cell r="C1658">
            <v>0.70399999999999996</v>
          </cell>
          <cell r="D1658">
            <v>0.29599999999999999</v>
          </cell>
          <cell r="E1658">
            <v>0</v>
          </cell>
          <cell r="F1658">
            <v>15</v>
          </cell>
          <cell r="G1658" t="str">
            <v>PR</v>
          </cell>
          <cell r="J1658" t="str">
            <v>21 SETDA</v>
          </cell>
          <cell r="K1658" t="str">
            <v>Program Pengembangan Data / Informasi Perencanaan</v>
          </cell>
          <cell r="L1658">
            <v>17600000</v>
          </cell>
          <cell r="M1658">
            <v>7400000</v>
          </cell>
          <cell r="N1658">
            <v>0</v>
          </cell>
          <cell r="O1658">
            <v>25000000</v>
          </cell>
        </row>
        <row r="1659">
          <cell r="B1659" t="str">
            <v>4.01.37.001</v>
          </cell>
          <cell r="C1659">
            <v>0.70399999999999996</v>
          </cell>
          <cell r="D1659">
            <v>0.29599999999999999</v>
          </cell>
          <cell r="E1659">
            <v>0</v>
          </cell>
          <cell r="F1659">
            <v>18</v>
          </cell>
          <cell r="G1659" t="str">
            <v>KG</v>
          </cell>
          <cell r="J1659" t="str">
            <v>21 SETDA</v>
          </cell>
          <cell r="K1659" t="str">
            <v>Penyusunan dan Pengumpulan Data/Informasi Kebutuhan Penyusunan Dokumen Perencanaan</v>
          </cell>
          <cell r="L1659">
            <v>17600000</v>
          </cell>
          <cell r="M1659">
            <v>7400000</v>
          </cell>
          <cell r="N1659">
            <v>0</v>
          </cell>
          <cell r="O1659">
            <v>25000000</v>
          </cell>
        </row>
        <row r="1660">
          <cell r="B1660" t="str">
            <v>4.01.3900</v>
          </cell>
          <cell r="C1660">
            <v>0.38400000000000001</v>
          </cell>
          <cell r="D1660">
            <v>0.61599999999999999</v>
          </cell>
          <cell r="E1660">
            <v>0</v>
          </cell>
          <cell r="F1660">
            <v>15</v>
          </cell>
          <cell r="G1660" t="str">
            <v>PR</v>
          </cell>
          <cell r="J1660" t="str">
            <v>21 SETDA</v>
          </cell>
          <cell r="K1660" t="str">
            <v>Program Pemberdayaan Jasa konstruksi</v>
          </cell>
          <cell r="L1660">
            <v>19200000</v>
          </cell>
          <cell r="M1660">
            <v>30800000</v>
          </cell>
          <cell r="N1660">
            <v>0</v>
          </cell>
          <cell r="O1660">
            <v>50000000</v>
          </cell>
        </row>
        <row r="1661">
          <cell r="B1661" t="str">
            <v>4.01.39.001</v>
          </cell>
          <cell r="C1661">
            <v>0.38400000000000001</v>
          </cell>
          <cell r="D1661">
            <v>0.61599999999999999</v>
          </cell>
          <cell r="E1661">
            <v>0</v>
          </cell>
          <cell r="F1661">
            <v>18</v>
          </cell>
          <cell r="G1661" t="str">
            <v>KG</v>
          </cell>
          <cell r="J1661" t="str">
            <v>21 SETDA</v>
          </cell>
          <cell r="K1661" t="str">
            <v>Penyelenggaraan Pembinaan dan Registrasi Usaha Jasa Pelaksanaan Konstruksi</v>
          </cell>
          <cell r="L1661">
            <v>19200000</v>
          </cell>
          <cell r="M1661">
            <v>30800000</v>
          </cell>
          <cell r="N1661">
            <v>0</v>
          </cell>
          <cell r="O1661">
            <v>50000000</v>
          </cell>
        </row>
        <row r="1662">
          <cell r="B1662" t="str">
            <v>4.01.4000</v>
          </cell>
          <cell r="C1662">
            <v>0.91379999999999995</v>
          </cell>
          <cell r="D1662">
            <v>6.4299999999999996E-2</v>
          </cell>
          <cell r="E1662">
            <v>2.1899999999999999E-2</v>
          </cell>
          <cell r="F1662">
            <v>15</v>
          </cell>
          <cell r="G1662" t="str">
            <v>PR</v>
          </cell>
          <cell r="J1662" t="str">
            <v>21 SETDA</v>
          </cell>
          <cell r="K1662" t="str">
            <v>Program Fasilitasi Pengadaan Barang dan Jasa Instansi Pemerintah</v>
          </cell>
          <cell r="L1662">
            <v>913800000</v>
          </cell>
          <cell r="M1662">
            <v>64300000</v>
          </cell>
          <cell r="N1662">
            <v>21900000</v>
          </cell>
          <cell r="O1662">
            <v>1000000000</v>
          </cell>
        </row>
        <row r="1663">
          <cell r="B1663" t="str">
            <v>4.01.40.001</v>
          </cell>
          <cell r="C1663">
            <v>0.91379999999999995</v>
          </cell>
          <cell r="D1663">
            <v>6.4299999999999996E-2</v>
          </cell>
          <cell r="E1663">
            <v>2.1899999999999999E-2</v>
          </cell>
          <cell r="F1663">
            <v>18</v>
          </cell>
          <cell r="G1663" t="str">
            <v>KG</v>
          </cell>
          <cell r="J1663" t="str">
            <v>21 SETDA</v>
          </cell>
          <cell r="K1663" t="str">
            <v>Fasilitasi Pelaksanaan Pengadaan Barang dan Jasa Instansi Pemerintah</v>
          </cell>
          <cell r="L1663">
            <v>913800000</v>
          </cell>
          <cell r="M1663">
            <v>64300000</v>
          </cell>
          <cell r="N1663">
            <v>21900000</v>
          </cell>
          <cell r="O1663">
            <v>1000000000</v>
          </cell>
        </row>
        <row r="1664">
          <cell r="B1664" t="str">
            <v>4.01.4100</v>
          </cell>
          <cell r="C1664">
            <v>0.9721131186174391</v>
          </cell>
          <cell r="D1664">
            <v>2.7886881382560881E-2</v>
          </cell>
          <cell r="E1664">
            <v>0</v>
          </cell>
          <cell r="F1664">
            <v>15</v>
          </cell>
          <cell r="G1664" t="str">
            <v>PR</v>
          </cell>
          <cell r="J1664" t="str">
            <v>21 SETDA</v>
          </cell>
          <cell r="K1664" t="str">
            <v>Program Peningkatan Sarana dan Prasarana Pendidikan</v>
          </cell>
          <cell r="L1664">
            <v>9900000000</v>
          </cell>
          <cell r="M1664">
            <v>284000000</v>
          </cell>
          <cell r="N1664">
            <v>0</v>
          </cell>
          <cell r="O1664">
            <v>10184000000</v>
          </cell>
        </row>
        <row r="1665">
          <cell r="B1665" t="str">
            <v>4.01.41.001</v>
          </cell>
          <cell r="C1665">
            <v>0.9721131186174391</v>
          </cell>
          <cell r="D1665">
            <v>2.7886881382560881E-2</v>
          </cell>
          <cell r="E1665">
            <v>0</v>
          </cell>
          <cell r="F1665">
            <v>18</v>
          </cell>
          <cell r="G1665" t="str">
            <v>KG</v>
          </cell>
          <cell r="J1665" t="str">
            <v>21 SETDA</v>
          </cell>
          <cell r="K1665" t="str">
            <v>Fasilitasi  Lembaga MADIN, TPQ, Iman Kristen, Katholik, Hindu dan Budha</v>
          </cell>
          <cell r="L1665">
            <v>9900000000</v>
          </cell>
          <cell r="M1665">
            <v>284000000</v>
          </cell>
          <cell r="N1665">
            <v>0</v>
          </cell>
          <cell r="O1665">
            <v>10184000000</v>
          </cell>
        </row>
        <row r="1666">
          <cell r="B1666" t="str">
            <v>4.01.5000</v>
          </cell>
          <cell r="C1666">
            <v>0</v>
          </cell>
          <cell r="D1666">
            <v>1</v>
          </cell>
          <cell r="E1666">
            <v>0</v>
          </cell>
          <cell r="F1666">
            <v>15</v>
          </cell>
          <cell r="G1666" t="str">
            <v>PR</v>
          </cell>
          <cell r="J1666" t="str">
            <v>21 SETDA</v>
          </cell>
          <cell r="K1666" t="str">
            <v>Program Pengembangan Pelayanan Kesehatan diluar Cakupan Jaminan Kesehatan BPJS</v>
          </cell>
          <cell r="L1666">
            <v>0</v>
          </cell>
          <cell r="M1666">
            <v>17500000</v>
          </cell>
          <cell r="N1666">
            <v>0</v>
          </cell>
          <cell r="O1666">
            <v>17500000</v>
          </cell>
        </row>
        <row r="1667">
          <cell r="B1667" t="str">
            <v>4.01.50.002</v>
          </cell>
          <cell r="C1667">
            <v>0</v>
          </cell>
          <cell r="D1667">
            <v>1</v>
          </cell>
          <cell r="E1667">
            <v>0</v>
          </cell>
          <cell r="F1667">
            <v>18</v>
          </cell>
          <cell r="G1667" t="str">
            <v>KG</v>
          </cell>
          <cell r="J1667" t="str">
            <v>21 SETDA</v>
          </cell>
          <cell r="K1667" t="str">
            <v>Penyelenggaraan Jaminan Kesehatan (Medical Check Up) kepada Kepala Daerah/Wakil Kepala Daerah beserta Keluarga</v>
          </cell>
          <cell r="L1667">
            <v>0</v>
          </cell>
          <cell r="M1667">
            <v>17500000</v>
          </cell>
          <cell r="N1667">
            <v>0</v>
          </cell>
          <cell r="O1667">
            <v>17500000</v>
          </cell>
        </row>
        <row r="1668">
          <cell r="B1668" t="str">
            <v>4.01.5100</v>
          </cell>
          <cell r="C1668">
            <v>0.33526315789473682</v>
          </cell>
          <cell r="D1668">
            <v>0.59184210526315795</v>
          </cell>
          <cell r="E1668">
            <v>7.2894736842105262E-2</v>
          </cell>
          <cell r="F1668">
            <v>15</v>
          </cell>
          <cell r="G1668" t="str">
            <v>PR</v>
          </cell>
          <cell r="J1668" t="str">
            <v>21 SETDA</v>
          </cell>
          <cell r="K1668" t="str">
            <v>Program Penataan dan Penyempurnaan Kebijakan Sistem dan Prosedur Pengawasan</v>
          </cell>
          <cell r="L1668">
            <v>63700000</v>
          </cell>
          <cell r="M1668">
            <v>112450000</v>
          </cell>
          <cell r="N1668">
            <v>13850000</v>
          </cell>
          <cell r="O1668">
            <v>190000000</v>
          </cell>
        </row>
        <row r="1669">
          <cell r="B1669" t="str">
            <v>4.01.51.001</v>
          </cell>
          <cell r="C1669">
            <v>0.48277777777777775</v>
          </cell>
          <cell r="D1669">
            <v>0.51722222222222225</v>
          </cell>
          <cell r="E1669">
            <v>0</v>
          </cell>
          <cell r="F1669">
            <v>18</v>
          </cell>
          <cell r="G1669" t="str">
            <v>KG</v>
          </cell>
          <cell r="J1669" t="str">
            <v>21 SETDA</v>
          </cell>
          <cell r="K1669" t="str">
            <v>Koordinasi Penyusunan Laporan Kinerja Pemerintah Daerah</v>
          </cell>
          <cell r="L1669">
            <v>43450000</v>
          </cell>
          <cell r="M1669">
            <v>46550000</v>
          </cell>
          <cell r="N1669">
            <v>0</v>
          </cell>
          <cell r="O1669">
            <v>90000000</v>
          </cell>
        </row>
        <row r="1670">
          <cell r="B1670" t="str">
            <v>4.01.51.002</v>
          </cell>
          <cell r="C1670">
            <v>0.20250000000000001</v>
          </cell>
          <cell r="D1670">
            <v>0.65900000000000003</v>
          </cell>
          <cell r="E1670">
            <v>0.13850000000000001</v>
          </cell>
          <cell r="F1670">
            <v>18</v>
          </cell>
          <cell r="G1670" t="str">
            <v>KG</v>
          </cell>
          <cell r="J1670" t="str">
            <v>21 SETDA</v>
          </cell>
          <cell r="K1670" t="str">
            <v>Fasilitasi Pengembangan e-SAKIP</v>
          </cell>
          <cell r="L1670">
            <v>20250000</v>
          </cell>
          <cell r="M1670">
            <v>65900000</v>
          </cell>
          <cell r="N1670">
            <v>13850000</v>
          </cell>
          <cell r="O1670">
            <v>100000000</v>
          </cell>
        </row>
        <row r="1671">
          <cell r="B1671" t="str">
            <v>4.01.00</v>
          </cell>
          <cell r="C1671">
            <v>9.6689968295421369E-2</v>
          </cell>
          <cell r="D1671">
            <v>0.87358203948659652</v>
          </cell>
          <cell r="E1671">
            <v>2.9727992217982124E-2</v>
          </cell>
          <cell r="F1671">
            <v>12</v>
          </cell>
          <cell r="G1671" t="str">
            <v>OPD</v>
          </cell>
          <cell r="J1671" t="str">
            <v>28 Setwan</v>
          </cell>
          <cell r="K1671" t="str">
            <v>SEKRETARIAT DPRD</v>
          </cell>
          <cell r="L1671">
            <v>2917938000</v>
          </cell>
          <cell r="M1671">
            <v>26363213000</v>
          </cell>
          <cell r="N1671">
            <v>897140000</v>
          </cell>
          <cell r="O1671">
            <v>30178291000</v>
          </cell>
        </row>
        <row r="1672">
          <cell r="B1672" t="str">
            <v>4.01.0100</v>
          </cell>
          <cell r="C1672">
            <v>7.3179091082948441E-2</v>
          </cell>
          <cell r="D1672">
            <v>0.87012678439158608</v>
          </cell>
          <cell r="E1672">
            <v>5.6694124525465482E-2</v>
          </cell>
          <cell r="F1672">
            <v>15</v>
          </cell>
          <cell r="G1672" t="str">
            <v>PR</v>
          </cell>
          <cell r="J1672" t="str">
            <v>28 Setwan</v>
          </cell>
          <cell r="K1672" t="str">
            <v>Program Pelayanan Administrasi Perkantoran</v>
          </cell>
          <cell r="L1672">
            <v>642468000</v>
          </cell>
          <cell r="M1672">
            <v>7639185000</v>
          </cell>
          <cell r="N1672">
            <v>497740000</v>
          </cell>
          <cell r="O1672">
            <v>8779393000</v>
          </cell>
        </row>
        <row r="1673">
          <cell r="B1673" t="str">
            <v>4.01.01.001</v>
          </cell>
          <cell r="C1673">
            <v>5.9369979744359853E-3</v>
          </cell>
          <cell r="D1673">
            <v>0.99406300202556397</v>
          </cell>
          <cell r="E1673">
            <v>0</v>
          </cell>
          <cell r="F1673">
            <v>18</v>
          </cell>
          <cell r="G1673" t="str">
            <v>KG</v>
          </cell>
          <cell r="H1673">
            <v>1</v>
          </cell>
          <cell r="I1673">
            <v>1</v>
          </cell>
          <cell r="J1673" t="str">
            <v>28 Setwan</v>
          </cell>
          <cell r="K1673" t="str">
            <v>Penyediaan Jasa Surat Menyurat</v>
          </cell>
          <cell r="L1673">
            <v>170000</v>
          </cell>
          <cell r="M1673">
            <v>28464000</v>
          </cell>
          <cell r="N1673">
            <v>0</v>
          </cell>
          <cell r="O1673">
            <v>28634000</v>
          </cell>
        </row>
        <row r="1674">
          <cell r="B1674" t="str">
            <v>4.01.01.002</v>
          </cell>
          <cell r="C1674">
            <v>0</v>
          </cell>
          <cell r="D1674">
            <v>1</v>
          </cell>
          <cell r="E1674">
            <v>0</v>
          </cell>
          <cell r="F1674">
            <v>18</v>
          </cell>
          <cell r="G1674" t="str">
            <v>KG</v>
          </cell>
          <cell r="H1674">
            <v>1</v>
          </cell>
          <cell r="I1674">
            <v>1</v>
          </cell>
          <cell r="J1674" t="str">
            <v>28 Setwan</v>
          </cell>
          <cell r="K1674" t="str">
            <v>Penyediaan Jasa Komunikasi, Sumber Daya Air dan Listrik</v>
          </cell>
          <cell r="L1674">
            <v>0</v>
          </cell>
          <cell r="M1674">
            <v>284000000</v>
          </cell>
          <cell r="N1674">
            <v>0</v>
          </cell>
          <cell r="O1674">
            <v>284000000</v>
          </cell>
        </row>
        <row r="1675">
          <cell r="B1675" t="str">
            <v>4.01.01.006</v>
          </cell>
          <cell r="C1675">
            <v>0</v>
          </cell>
          <cell r="D1675">
            <v>1</v>
          </cell>
          <cell r="E1675">
            <v>0</v>
          </cell>
          <cell r="F1675">
            <v>18</v>
          </cell>
          <cell r="G1675" t="str">
            <v>KG</v>
          </cell>
          <cell r="H1675">
            <v>1</v>
          </cell>
          <cell r="I1675">
            <v>1</v>
          </cell>
          <cell r="J1675" t="str">
            <v>28 Setwan</v>
          </cell>
          <cell r="K1675" t="str">
            <v>Penyediaan Jasa Pemeliharaan dan Perizinan Kendaraan Dinas/Operasional</v>
          </cell>
          <cell r="L1675">
            <v>0</v>
          </cell>
          <cell r="M1675">
            <v>27800000</v>
          </cell>
          <cell r="N1675">
            <v>0</v>
          </cell>
          <cell r="O1675">
            <v>27800000</v>
          </cell>
        </row>
        <row r="1676">
          <cell r="B1676" t="str">
            <v>4.01.01.007</v>
          </cell>
          <cell r="C1676">
            <v>0.96144657714803528</v>
          </cell>
          <cell r="D1676">
            <v>3.8553422851964739E-2</v>
          </cell>
          <cell r="E1676">
            <v>0</v>
          </cell>
          <cell r="F1676">
            <v>18</v>
          </cell>
          <cell r="G1676" t="str">
            <v>KG</v>
          </cell>
          <cell r="H1676">
            <v>1</v>
          </cell>
          <cell r="I1676">
            <v>1</v>
          </cell>
          <cell r="J1676" t="str">
            <v>28 Setwan</v>
          </cell>
          <cell r="K1676" t="str">
            <v>Penyediaan Jasa Administrasi Keuangan</v>
          </cell>
          <cell r="L1676">
            <v>466840000</v>
          </cell>
          <cell r="M1676">
            <v>18720000</v>
          </cell>
          <cell r="N1676">
            <v>0</v>
          </cell>
          <cell r="O1676">
            <v>485560000</v>
          </cell>
        </row>
        <row r="1677">
          <cell r="B1677" t="str">
            <v>4.01.01.008</v>
          </cell>
          <cell r="C1677">
            <v>1.2405455392989789E-2</v>
          </cell>
          <cell r="D1677">
            <v>0.98759454460701024</v>
          </cell>
          <cell r="E1677">
            <v>0</v>
          </cell>
          <cell r="F1677">
            <v>18</v>
          </cell>
          <cell r="G1677" t="str">
            <v>KG</v>
          </cell>
          <cell r="H1677">
            <v>1</v>
          </cell>
          <cell r="I1677">
            <v>1</v>
          </cell>
          <cell r="J1677" t="str">
            <v>28 Setwan</v>
          </cell>
          <cell r="K1677" t="str">
            <v>Penyediaan Jasa Kebersihan Kantor</v>
          </cell>
          <cell r="L1677">
            <v>3300000</v>
          </cell>
          <cell r="M1677">
            <v>262712000</v>
          </cell>
          <cell r="N1677">
            <v>0</v>
          </cell>
          <cell r="O1677">
            <v>266012000</v>
          </cell>
        </row>
        <row r="1678">
          <cell r="B1678" t="str">
            <v>4.01.01.010</v>
          </cell>
          <cell r="C1678">
            <v>1.6786660200693849E-2</v>
          </cell>
          <cell r="D1678">
            <v>0.98321333979930614</v>
          </cell>
          <cell r="E1678">
            <v>0</v>
          </cell>
          <cell r="F1678">
            <v>18</v>
          </cell>
          <cell r="G1678" t="str">
            <v>KG</v>
          </cell>
          <cell r="H1678">
            <v>1</v>
          </cell>
          <cell r="I1678">
            <v>1</v>
          </cell>
          <cell r="J1678" t="str">
            <v>28 Setwan</v>
          </cell>
          <cell r="K1678" t="str">
            <v>Penyediaan Alat Tulis Kantor</v>
          </cell>
          <cell r="L1678">
            <v>900000</v>
          </cell>
          <cell r="M1678">
            <v>52714000</v>
          </cell>
          <cell r="N1678">
            <v>0</v>
          </cell>
          <cell r="O1678">
            <v>53614000</v>
          </cell>
        </row>
        <row r="1679">
          <cell r="B1679" t="str">
            <v>4.01.01.011</v>
          </cell>
          <cell r="C1679">
            <v>2.7692307692307693E-2</v>
          </cell>
          <cell r="D1679">
            <v>0.97230769230769232</v>
          </cell>
          <cell r="E1679">
            <v>0</v>
          </cell>
          <cell r="F1679">
            <v>18</v>
          </cell>
          <cell r="G1679" t="str">
            <v>KG</v>
          </cell>
          <cell r="H1679">
            <v>1</v>
          </cell>
          <cell r="I1679">
            <v>1</v>
          </cell>
          <cell r="J1679" t="str">
            <v>28 Setwan</v>
          </cell>
          <cell r="K1679" t="str">
            <v>Penyediaan Barang Cetakan dan Penggandaan</v>
          </cell>
          <cell r="L1679">
            <v>1800000</v>
          </cell>
          <cell r="M1679">
            <v>63200000</v>
          </cell>
          <cell r="N1679">
            <v>0</v>
          </cell>
          <cell r="O1679">
            <v>65000000</v>
          </cell>
        </row>
        <row r="1680">
          <cell r="B1680" t="str">
            <v>4.01.01.012</v>
          </cell>
          <cell r="C1680">
            <v>2.787570714110027E-2</v>
          </cell>
          <cell r="D1680">
            <v>0.97212429285889967</v>
          </cell>
          <cell r="E1680">
            <v>0</v>
          </cell>
          <cell r="F1680">
            <v>18</v>
          </cell>
          <cell r="G1680" t="str">
            <v>KG</v>
          </cell>
          <cell r="H1680">
            <v>1</v>
          </cell>
          <cell r="I1680">
            <v>1</v>
          </cell>
          <cell r="J1680" t="str">
            <v>28 Setwan</v>
          </cell>
          <cell r="K1680" t="str">
            <v>Penyediaan Komponen Instalasi Listrik/Penerangan Bangunan Kantor</v>
          </cell>
          <cell r="L1680">
            <v>340000</v>
          </cell>
          <cell r="M1680">
            <v>11857000</v>
          </cell>
          <cell r="N1680">
            <v>0</v>
          </cell>
          <cell r="O1680">
            <v>12197000</v>
          </cell>
        </row>
        <row r="1681">
          <cell r="B1681" t="str">
            <v>4.01.01.013</v>
          </cell>
          <cell r="C1681">
            <v>3.3188864159931281E-4</v>
          </cell>
          <cell r="D1681">
            <v>2.7937214478153918E-2</v>
          </cell>
          <cell r="E1681">
            <v>0.97173089688024672</v>
          </cell>
          <cell r="F1681">
            <v>18</v>
          </cell>
          <cell r="G1681" t="str">
            <v>KG</v>
          </cell>
          <cell r="H1681">
            <v>1</v>
          </cell>
          <cell r="I1681">
            <v>1</v>
          </cell>
          <cell r="J1681" t="str">
            <v>28 Setwan</v>
          </cell>
          <cell r="K1681" t="str">
            <v>Penyediaan Peralatan dan Perlengkapan Kantor</v>
          </cell>
          <cell r="L1681">
            <v>170000</v>
          </cell>
          <cell r="M1681">
            <v>14310000</v>
          </cell>
          <cell r="N1681">
            <v>497740000</v>
          </cell>
          <cell r="O1681">
            <v>512220000</v>
          </cell>
        </row>
        <row r="1682">
          <cell r="B1682" t="str">
            <v>4.01.01.015</v>
          </cell>
          <cell r="C1682">
            <v>1.8378378378378378E-2</v>
          </cell>
          <cell r="D1682">
            <v>0.98162162162162159</v>
          </cell>
          <cell r="E1682">
            <v>0</v>
          </cell>
          <cell r="F1682">
            <v>18</v>
          </cell>
          <cell r="G1682" t="str">
            <v>KG</v>
          </cell>
          <cell r="H1682">
            <v>1</v>
          </cell>
          <cell r="I1682">
            <v>1</v>
          </cell>
          <cell r="J1682" t="str">
            <v>28 Setwan</v>
          </cell>
          <cell r="K1682" t="str">
            <v>Penyediaan Bahan Bacaan dan Peraturan Perundang-Undangan</v>
          </cell>
          <cell r="L1682">
            <v>510000</v>
          </cell>
          <cell r="M1682">
            <v>27240000</v>
          </cell>
          <cell r="N1682">
            <v>0</v>
          </cell>
          <cell r="O1682">
            <v>27750000</v>
          </cell>
        </row>
        <row r="1683">
          <cell r="B1683" t="str">
            <v>4.01.01.017</v>
          </cell>
          <cell r="C1683">
            <v>1.63859655050087E-2</v>
          </cell>
          <cell r="D1683">
            <v>0.9836140344949913</v>
          </cell>
          <cell r="E1683">
            <v>0</v>
          </cell>
          <cell r="F1683">
            <v>18</v>
          </cell>
          <cell r="G1683" t="str">
            <v>KG</v>
          </cell>
          <cell r="H1683">
            <v>1</v>
          </cell>
          <cell r="I1683">
            <v>1</v>
          </cell>
          <cell r="J1683" t="str">
            <v>28 Setwan</v>
          </cell>
          <cell r="K1683" t="str">
            <v>Penyediaan Makanan dan Minuman</v>
          </cell>
          <cell r="L1683">
            <v>3880000</v>
          </cell>
          <cell r="M1683">
            <v>232908000</v>
          </cell>
          <cell r="N1683">
            <v>0</v>
          </cell>
          <cell r="O1683">
            <v>236788000</v>
          </cell>
        </row>
        <row r="1684">
          <cell r="B1684" t="str">
            <v>4.01.01.018</v>
          </cell>
          <cell r="C1684">
            <v>0</v>
          </cell>
          <cell r="D1684">
            <v>1</v>
          </cell>
          <cell r="E1684">
            <v>0</v>
          </cell>
          <cell r="F1684">
            <v>18</v>
          </cell>
          <cell r="G1684" t="str">
            <v>KG</v>
          </cell>
          <cell r="H1684">
            <v>1</v>
          </cell>
          <cell r="I1684">
            <v>1</v>
          </cell>
          <cell r="J1684" t="str">
            <v>28 Setwan</v>
          </cell>
          <cell r="K1684" t="str">
            <v>Rapat-Rapat Koordinasi dan Konsultasi Ke Luar Daerah</v>
          </cell>
          <cell r="L1684">
            <v>0</v>
          </cell>
          <cell r="M1684">
            <v>6523520000</v>
          </cell>
          <cell r="N1684">
            <v>0</v>
          </cell>
          <cell r="O1684">
            <v>6523520000</v>
          </cell>
        </row>
        <row r="1685">
          <cell r="B1685" t="str">
            <v>4.01.01.019</v>
          </cell>
          <cell r="C1685">
            <v>0.97859156269698733</v>
          </cell>
          <cell r="D1685">
            <v>2.1408437303012642E-2</v>
          </cell>
          <cell r="E1685">
            <v>0</v>
          </cell>
          <cell r="F1685">
            <v>18</v>
          </cell>
          <cell r="G1685" t="str">
            <v>KG</v>
          </cell>
          <cell r="H1685">
            <v>1</v>
          </cell>
          <cell r="I1685">
            <v>1</v>
          </cell>
          <cell r="J1685" t="str">
            <v>28 Setwan</v>
          </cell>
          <cell r="K1685" t="str">
            <v>Penyediaan Jasa Administrasi Kantor/Kebersihan</v>
          </cell>
          <cell r="L1685">
            <v>164558000</v>
          </cell>
          <cell r="M1685">
            <v>3600000</v>
          </cell>
          <cell r="N1685">
            <v>0</v>
          </cell>
          <cell r="O1685">
            <v>168158000</v>
          </cell>
        </row>
        <row r="1686">
          <cell r="B1686" t="str">
            <v>4.01.01.020</v>
          </cell>
          <cell r="C1686">
            <v>0</v>
          </cell>
          <cell r="D1686">
            <v>1</v>
          </cell>
          <cell r="E1686">
            <v>0</v>
          </cell>
          <cell r="F1686">
            <v>18</v>
          </cell>
          <cell r="G1686" t="str">
            <v>KG</v>
          </cell>
          <cell r="H1686">
            <v>1</v>
          </cell>
          <cell r="I1686">
            <v>1</v>
          </cell>
          <cell r="J1686" t="str">
            <v>28 Setwan</v>
          </cell>
          <cell r="K1686" t="str">
            <v>Rapat-rapat koordinasi dan konsultasi dalam daerah</v>
          </cell>
          <cell r="L1686">
            <v>0</v>
          </cell>
          <cell r="M1686">
            <v>88140000</v>
          </cell>
          <cell r="N1686">
            <v>0</v>
          </cell>
          <cell r="O1686">
            <v>88140000</v>
          </cell>
        </row>
        <row r="1687">
          <cell r="B1687" t="str">
            <v>4.01.0200</v>
          </cell>
          <cell r="C1687">
            <v>1.7533753237983694E-2</v>
          </cell>
          <cell r="D1687">
            <v>0.67772381668148163</v>
          </cell>
          <cell r="E1687">
            <v>0.3047424300805347</v>
          </cell>
          <cell r="F1687">
            <v>15</v>
          </cell>
          <cell r="G1687" t="str">
            <v>PR</v>
          </cell>
          <cell r="J1687" t="str">
            <v>28 Setwan</v>
          </cell>
          <cell r="K1687" t="str">
            <v>Program Peningkatan Sarana dan Prasarana Aparatur</v>
          </cell>
          <cell r="L1687">
            <v>22980000</v>
          </cell>
          <cell r="M1687">
            <v>888235000</v>
          </cell>
          <cell r="N1687">
            <v>399400000</v>
          </cell>
          <cell r="O1687">
            <v>1310615000</v>
          </cell>
        </row>
        <row r="1688">
          <cell r="B1688" t="str">
            <v>4.01.02.018</v>
          </cell>
          <cell r="C1688">
            <v>1.9739102414999158E-2</v>
          </cell>
          <cell r="D1688">
            <v>0.55410968112280279</v>
          </cell>
          <cell r="E1688">
            <v>0.426151216462198</v>
          </cell>
          <cell r="F1688">
            <v>18</v>
          </cell>
          <cell r="G1688" t="str">
            <v>KG</v>
          </cell>
          <cell r="H1688">
            <v>1</v>
          </cell>
          <cell r="I1688">
            <v>1</v>
          </cell>
          <cell r="J1688" t="str">
            <v>28 Setwan</v>
          </cell>
          <cell r="K1688" t="str">
            <v>Pemeliharaan Rutin/Berkala Gedung Kantor</v>
          </cell>
          <cell r="L1688">
            <v>18500000</v>
          </cell>
          <cell r="M1688">
            <v>519326000</v>
          </cell>
          <cell r="N1688">
            <v>399400000</v>
          </cell>
          <cell r="O1688">
            <v>937226000</v>
          </cell>
        </row>
        <row r="1689">
          <cell r="B1689" t="str">
            <v>4.01.02.019</v>
          </cell>
          <cell r="C1689">
            <v>8.6372360844529754E-3</v>
          </cell>
          <cell r="D1689">
            <v>0.99136276391554701</v>
          </cell>
          <cell r="E1689">
            <v>0</v>
          </cell>
          <cell r="F1689">
            <v>18</v>
          </cell>
          <cell r="G1689" t="str">
            <v>KG</v>
          </cell>
          <cell r="H1689">
            <v>1</v>
          </cell>
          <cell r="I1689">
            <v>1</v>
          </cell>
          <cell r="J1689" t="str">
            <v>28 Setwan</v>
          </cell>
          <cell r="K1689" t="str">
            <v>Pemeliharaan Rutin/Berkala Mobil Jabatan</v>
          </cell>
          <cell r="L1689">
            <v>900000</v>
          </cell>
          <cell r="M1689">
            <v>103300000</v>
          </cell>
          <cell r="N1689">
            <v>0</v>
          </cell>
          <cell r="O1689">
            <v>104200000</v>
          </cell>
        </row>
        <row r="1690">
          <cell r="B1690" t="str">
            <v>4.01.02.020</v>
          </cell>
          <cell r="C1690">
            <v>1.2876641771825908E-2</v>
          </cell>
          <cell r="D1690">
            <v>0.9871233582281741</v>
          </cell>
          <cell r="E1690">
            <v>0</v>
          </cell>
          <cell r="F1690">
            <v>18</v>
          </cell>
          <cell r="G1690" t="str">
            <v>KG</v>
          </cell>
          <cell r="H1690">
            <v>1</v>
          </cell>
          <cell r="I1690">
            <v>1</v>
          </cell>
          <cell r="J1690" t="str">
            <v>28 Setwan</v>
          </cell>
          <cell r="K1690" t="str">
            <v>Pemeliharaan Rutin/Berkala Kendaraan Dinas/Operasional</v>
          </cell>
          <cell r="L1690">
            <v>1800000</v>
          </cell>
          <cell r="M1690">
            <v>137988000</v>
          </cell>
          <cell r="N1690">
            <v>0</v>
          </cell>
          <cell r="O1690">
            <v>139788000</v>
          </cell>
        </row>
        <row r="1691">
          <cell r="B1691" t="str">
            <v>4.01.02.028</v>
          </cell>
          <cell r="C1691">
            <v>1.2273909016859888E-2</v>
          </cell>
          <cell r="D1691">
            <v>0.98772609098314013</v>
          </cell>
          <cell r="E1691">
            <v>0</v>
          </cell>
          <cell r="F1691">
            <v>18</v>
          </cell>
          <cell r="G1691" t="str">
            <v>KG</v>
          </cell>
          <cell r="H1691">
            <v>1</v>
          </cell>
          <cell r="I1691">
            <v>1</v>
          </cell>
          <cell r="J1691" t="str">
            <v>28 Setwan</v>
          </cell>
          <cell r="K1691" t="str">
            <v>Pemeliharaan rutin/berkala perlengkapan dan peralatan kantor dan rumah tangga</v>
          </cell>
          <cell r="L1691">
            <v>1100000</v>
          </cell>
          <cell r="M1691">
            <v>88521000</v>
          </cell>
          <cell r="N1691">
            <v>0</v>
          </cell>
          <cell r="O1691">
            <v>89621000</v>
          </cell>
        </row>
        <row r="1692">
          <cell r="B1692" t="str">
            <v>4.01.02.031</v>
          </cell>
          <cell r="C1692">
            <v>1.7094017094017096E-2</v>
          </cell>
          <cell r="D1692">
            <v>0.98290598290598286</v>
          </cell>
          <cell r="E1692">
            <v>0</v>
          </cell>
          <cell r="F1692">
            <v>18</v>
          </cell>
          <cell r="G1692" t="str">
            <v>KG</v>
          </cell>
          <cell r="H1692">
            <v>1</v>
          </cell>
          <cell r="I1692">
            <v>1</v>
          </cell>
          <cell r="J1692" t="str">
            <v>28 Setwan</v>
          </cell>
          <cell r="K1692" t="str">
            <v>Pemeliharaan rutin/berkala taman</v>
          </cell>
          <cell r="L1692">
            <v>680000</v>
          </cell>
          <cell r="M1692">
            <v>39100000</v>
          </cell>
          <cell r="N1692">
            <v>0</v>
          </cell>
          <cell r="O1692">
            <v>39780000</v>
          </cell>
        </row>
        <row r="1693">
          <cell r="B1693" t="str">
            <v>4.01.0500</v>
          </cell>
          <cell r="C1693">
            <v>0</v>
          </cell>
          <cell r="D1693">
            <v>1</v>
          </cell>
          <cell r="E1693">
            <v>0</v>
          </cell>
          <cell r="F1693">
            <v>15</v>
          </cell>
          <cell r="G1693" t="str">
            <v>PR</v>
          </cell>
          <cell r="J1693" t="str">
            <v>28 Setwan</v>
          </cell>
          <cell r="K1693" t="str">
            <v>Program Peningkatan Kapasitas Sumber Daya Aparatur</v>
          </cell>
          <cell r="L1693">
            <v>0</v>
          </cell>
          <cell r="M1693">
            <v>366420000</v>
          </cell>
          <cell r="N1693">
            <v>0</v>
          </cell>
          <cell r="O1693">
            <v>366420000</v>
          </cell>
        </row>
        <row r="1694">
          <cell r="B1694" t="str">
            <v>4.01.05.004</v>
          </cell>
          <cell r="C1694">
            <v>0</v>
          </cell>
          <cell r="D1694">
            <v>1</v>
          </cell>
          <cell r="E1694">
            <v>0</v>
          </cell>
          <cell r="F1694">
            <v>18</v>
          </cell>
          <cell r="G1694" t="str">
            <v>KG</v>
          </cell>
          <cell r="H1694">
            <v>1</v>
          </cell>
          <cell r="I1694">
            <v>1</v>
          </cell>
          <cell r="J1694" t="str">
            <v>28 Setwan</v>
          </cell>
          <cell r="K1694" t="str">
            <v>Pendidikan Pelatihan dan Peningkatan SDM</v>
          </cell>
          <cell r="L1694">
            <v>0</v>
          </cell>
          <cell r="M1694">
            <v>366420000</v>
          </cell>
          <cell r="N1694">
            <v>0</v>
          </cell>
          <cell r="O1694">
            <v>366420000</v>
          </cell>
        </row>
        <row r="1695">
          <cell r="B1695" t="str">
            <v>4.01.0600</v>
          </cell>
          <cell r="C1695">
            <v>0.7401722201422688</v>
          </cell>
          <cell r="D1695">
            <v>0.2598277798577312</v>
          </cell>
          <cell r="E1695">
            <v>0</v>
          </cell>
          <cell r="F1695">
            <v>15</v>
          </cell>
          <cell r="G1695" t="str">
            <v>PR</v>
          </cell>
          <cell r="J1695" t="str">
            <v>28 Setwan</v>
          </cell>
          <cell r="K1695" t="str">
            <v>Program Peningkatan Pengembangan Sistem Pelaporan Capaian Kinerja dan Keuangan</v>
          </cell>
          <cell r="L1695">
            <v>59310000</v>
          </cell>
          <cell r="M1695">
            <v>20820000</v>
          </cell>
          <cell r="N1695">
            <v>0</v>
          </cell>
          <cell r="O1695">
            <v>80130000</v>
          </cell>
        </row>
        <row r="1696">
          <cell r="B1696" t="str">
            <v>4.01.06.001</v>
          </cell>
          <cell r="C1696">
            <v>0.79390196835198767</v>
          </cell>
          <cell r="D1696">
            <v>0.20609803164801235</v>
          </cell>
          <cell r="E1696">
            <v>0</v>
          </cell>
          <cell r="F1696">
            <v>18</v>
          </cell>
          <cell r="G1696" t="str">
            <v>KG</v>
          </cell>
          <cell r="H1696">
            <v>1</v>
          </cell>
          <cell r="I1696">
            <v>1</v>
          </cell>
          <cell r="J1696" t="str">
            <v>28 Setwan</v>
          </cell>
          <cell r="K1696" t="str">
            <v>Penyusunan Laporan Capaian Kinerja dan Ikhtisar Realisasi Kinerja SKPD</v>
          </cell>
          <cell r="L1696">
            <v>20570000</v>
          </cell>
          <cell r="M1696">
            <v>5340000</v>
          </cell>
          <cell r="N1696">
            <v>0</v>
          </cell>
          <cell r="O1696">
            <v>25910000</v>
          </cell>
        </row>
        <row r="1697">
          <cell r="B1697" t="str">
            <v>4.01.06.008</v>
          </cell>
          <cell r="C1697">
            <v>0.71620023649980291</v>
          </cell>
          <cell r="D1697">
            <v>0.28379976350019709</v>
          </cell>
          <cell r="E1697">
            <v>0</v>
          </cell>
          <cell r="F1697">
            <v>18</v>
          </cell>
          <cell r="G1697" t="str">
            <v>KG</v>
          </cell>
          <cell r="H1697">
            <v>1</v>
          </cell>
          <cell r="I1697">
            <v>1</v>
          </cell>
          <cell r="J1697" t="str">
            <v>28 Setwan</v>
          </cell>
          <cell r="K1697" t="str">
            <v>Penyusunan Renstra, Renja</v>
          </cell>
          <cell r="L1697">
            <v>18170000</v>
          </cell>
          <cell r="M1697">
            <v>7200000</v>
          </cell>
          <cell r="N1697">
            <v>0</v>
          </cell>
          <cell r="O1697">
            <v>25370000</v>
          </cell>
        </row>
        <row r="1698">
          <cell r="B1698" t="str">
            <v>4.01.06.009</v>
          </cell>
          <cell r="C1698">
            <v>0.71299826689774692</v>
          </cell>
          <cell r="D1698">
            <v>0.28700173310225302</v>
          </cell>
          <cell r="E1698">
            <v>0</v>
          </cell>
          <cell r="F1698">
            <v>18</v>
          </cell>
          <cell r="G1698" t="str">
            <v>KG</v>
          </cell>
          <cell r="H1698">
            <v>1</v>
          </cell>
          <cell r="I1698">
            <v>1</v>
          </cell>
          <cell r="J1698" t="str">
            <v>28 Setwan</v>
          </cell>
          <cell r="K1698" t="str">
            <v>Penyusunan Dokumen-Dokumen Anggaran</v>
          </cell>
          <cell r="L1698">
            <v>20570000</v>
          </cell>
          <cell r="M1698">
            <v>8280000</v>
          </cell>
          <cell r="N1698">
            <v>0</v>
          </cell>
          <cell r="O1698">
            <v>28850000</v>
          </cell>
        </row>
        <row r="1699">
          <cell r="B1699" t="str">
            <v>4.01.1900</v>
          </cell>
          <cell r="C1699">
            <v>9.5104171717661515E-2</v>
          </cell>
          <cell r="D1699">
            <v>0.9048958282823385</v>
          </cell>
          <cell r="E1699">
            <v>0</v>
          </cell>
          <cell r="F1699">
            <v>15</v>
          </cell>
          <cell r="G1699" t="str">
            <v>PR</v>
          </cell>
          <cell r="J1699" t="str">
            <v>28 Setwan</v>
          </cell>
          <cell r="K1699" t="str">
            <v>Peningkatan Kualitas Pelayanan Informasi dan Kehumasan</v>
          </cell>
          <cell r="L1699">
            <v>29420000</v>
          </cell>
          <cell r="M1699">
            <v>279925000</v>
          </cell>
          <cell r="N1699">
            <v>0</v>
          </cell>
          <cell r="O1699">
            <v>309345000</v>
          </cell>
        </row>
        <row r="1700">
          <cell r="B1700" t="str">
            <v>4.01.19.009</v>
          </cell>
          <cell r="C1700">
            <v>1.8668870630560552E-2</v>
          </cell>
          <cell r="D1700">
            <v>0.98133112936943945</v>
          </cell>
          <cell r="E1700">
            <v>0</v>
          </cell>
          <cell r="F1700">
            <v>18</v>
          </cell>
          <cell r="G1700" t="str">
            <v>KG</v>
          </cell>
          <cell r="J1700" t="str">
            <v>28 Setwan</v>
          </cell>
          <cell r="K1700" t="str">
            <v>Fasilitasi Kehumasan dan Protokol</v>
          </cell>
          <cell r="L1700">
            <v>1920000</v>
          </cell>
          <cell r="M1700">
            <v>100925000</v>
          </cell>
          <cell r="N1700">
            <v>0</v>
          </cell>
          <cell r="O1700">
            <v>102845000</v>
          </cell>
        </row>
        <row r="1701">
          <cell r="B1701" t="str">
            <v>4.01.19.011</v>
          </cell>
          <cell r="C1701">
            <v>0.13317191283292978</v>
          </cell>
          <cell r="D1701">
            <v>0.86682808716707027</v>
          </cell>
          <cell r="E1701">
            <v>0</v>
          </cell>
          <cell r="F1701">
            <v>18</v>
          </cell>
          <cell r="G1701" t="str">
            <v>KG</v>
          </cell>
          <cell r="J1701" t="str">
            <v>28 Setwan</v>
          </cell>
          <cell r="K1701" t="str">
            <v>Pembuatan Majalah Mimbar Rakyat dan Brosur</v>
          </cell>
          <cell r="L1701">
            <v>27500000</v>
          </cell>
          <cell r="M1701">
            <v>179000000</v>
          </cell>
          <cell r="N1701">
            <v>0</v>
          </cell>
          <cell r="O1701">
            <v>206500000</v>
          </cell>
        </row>
        <row r="1702">
          <cell r="B1702" t="str">
            <v>4.01.5000</v>
          </cell>
          <cell r="C1702">
            <v>2.2197246417533015E-2</v>
          </cell>
          <cell r="D1702">
            <v>0.97780275358246693</v>
          </cell>
          <cell r="E1702">
            <v>0</v>
          </cell>
          <cell r="F1702">
            <v>15</v>
          </cell>
          <cell r="G1702" t="str">
            <v>PR</v>
          </cell>
          <cell r="J1702" t="str">
            <v>28 Setwan</v>
          </cell>
          <cell r="K1702" t="str">
            <v>Program Pengembangan Pelayanan Kesehatan diluar Cakupan Jaminan Kesehatan BPJS</v>
          </cell>
          <cell r="L1702">
            <v>4740000</v>
          </cell>
          <cell r="M1702">
            <v>208800000</v>
          </cell>
          <cell r="N1702">
            <v>0</v>
          </cell>
          <cell r="O1702">
            <v>213540000</v>
          </cell>
        </row>
        <row r="1703">
          <cell r="B1703" t="str">
            <v>4.01.50.001</v>
          </cell>
          <cell r="C1703">
            <v>2.2197246417533015E-2</v>
          </cell>
          <cell r="D1703">
            <v>0.97780275358246693</v>
          </cell>
          <cell r="E1703">
            <v>0</v>
          </cell>
          <cell r="F1703">
            <v>18</v>
          </cell>
          <cell r="G1703" t="str">
            <v>KG</v>
          </cell>
          <cell r="J1703" t="str">
            <v>28 Setwan</v>
          </cell>
          <cell r="K1703" t="str">
            <v>Penyelenggaraan Jaminan Kesehatan (Medical Checkup) kepada Pimpinan dan Anggota DPRD beserta keluarga</v>
          </cell>
          <cell r="L1703">
            <v>4740000</v>
          </cell>
          <cell r="M1703">
            <v>208800000</v>
          </cell>
          <cell r="N1703">
            <v>0</v>
          </cell>
          <cell r="O1703">
            <v>213540000</v>
          </cell>
        </row>
        <row r="1704">
          <cell r="B1704" t="str">
            <v>4.01.5200</v>
          </cell>
          <cell r="C1704">
            <v>0.11292625999223384</v>
          </cell>
          <cell r="D1704">
            <v>0.88707374000776618</v>
          </cell>
          <cell r="E1704">
            <v>0</v>
          </cell>
          <cell r="F1704">
            <v>15</v>
          </cell>
          <cell r="G1704" t="str">
            <v>PR</v>
          </cell>
          <cell r="J1704" t="str">
            <v>28 Setwan</v>
          </cell>
          <cell r="K1704" t="str">
            <v>Program Peningkatan Kapasitas Lembaga Perwakilan Rakyat Daerah</v>
          </cell>
          <cell r="L1704">
            <v>2159020000</v>
          </cell>
          <cell r="M1704">
            <v>16959828000</v>
          </cell>
          <cell r="N1704">
            <v>0</v>
          </cell>
          <cell r="O1704">
            <v>19118848000</v>
          </cell>
        </row>
        <row r="1705">
          <cell r="B1705" t="str">
            <v>4.01.52.001</v>
          </cell>
          <cell r="C1705">
            <v>2.6054545871394368E-2</v>
          </cell>
          <cell r="D1705">
            <v>0.97394545412860567</v>
          </cell>
          <cell r="E1705">
            <v>0</v>
          </cell>
          <cell r="F1705">
            <v>18</v>
          </cell>
          <cell r="G1705" t="str">
            <v>KG</v>
          </cell>
          <cell r="J1705" t="str">
            <v>28 Setwan</v>
          </cell>
          <cell r="K1705" t="str">
            <v>Pembahasan Rancangan Peraturan Daerah</v>
          </cell>
          <cell r="L1705">
            <v>15910000</v>
          </cell>
          <cell r="M1705">
            <v>594732000</v>
          </cell>
          <cell r="N1705">
            <v>0</v>
          </cell>
          <cell r="O1705">
            <v>610642000</v>
          </cell>
        </row>
        <row r="1706">
          <cell r="B1706" t="str">
            <v>4.01.52.002</v>
          </cell>
          <cell r="C1706">
            <v>1.9607843137254902E-2</v>
          </cell>
          <cell r="D1706">
            <v>0.98039215686274506</v>
          </cell>
          <cell r="E1706">
            <v>0</v>
          </cell>
          <cell r="F1706">
            <v>18</v>
          </cell>
          <cell r="G1706" t="str">
            <v>KG</v>
          </cell>
          <cell r="J1706" t="str">
            <v>28 Setwan</v>
          </cell>
          <cell r="K1706" t="str">
            <v>Hearing/Dialog dan Koordinasi Dengan Pejabat Pemerintah Daerah dan Tokoh Masyarakat/Tokoh Agama</v>
          </cell>
          <cell r="L1706">
            <v>900000</v>
          </cell>
          <cell r="M1706">
            <v>45000000</v>
          </cell>
          <cell r="N1706">
            <v>0</v>
          </cell>
          <cell r="O1706">
            <v>45900000</v>
          </cell>
        </row>
        <row r="1707">
          <cell r="B1707" t="str">
            <v>4.01.52.003</v>
          </cell>
          <cell r="C1707">
            <v>0.37750907865822442</v>
          </cell>
          <cell r="D1707">
            <v>0.62249092134177553</v>
          </cell>
          <cell r="E1707">
            <v>0</v>
          </cell>
          <cell r="F1707">
            <v>18</v>
          </cell>
          <cell r="G1707" t="str">
            <v>KG</v>
          </cell>
          <cell r="J1707" t="str">
            <v>28 Setwan</v>
          </cell>
          <cell r="K1707" t="str">
            <v>Kegiatan Reses</v>
          </cell>
          <cell r="L1707">
            <v>1800710000</v>
          </cell>
          <cell r="M1707">
            <v>2969268000</v>
          </cell>
          <cell r="N1707">
            <v>0</v>
          </cell>
          <cell r="O1707">
            <v>4769978000</v>
          </cell>
        </row>
        <row r="1708">
          <cell r="B1708" t="str">
            <v>4.01.52.004</v>
          </cell>
          <cell r="C1708">
            <v>0</v>
          </cell>
          <cell r="D1708">
            <v>1</v>
          </cell>
          <cell r="E1708">
            <v>0</v>
          </cell>
          <cell r="F1708">
            <v>18</v>
          </cell>
          <cell r="G1708" t="str">
            <v>KG</v>
          </cell>
          <cell r="J1708" t="str">
            <v>28 Setwan</v>
          </cell>
          <cell r="K1708" t="str">
            <v>Kunjungan Kerja Pimpinan dan Anggota DPRD</v>
          </cell>
          <cell r="L1708">
            <v>0</v>
          </cell>
          <cell r="M1708">
            <v>2910902000</v>
          </cell>
          <cell r="N1708">
            <v>0</v>
          </cell>
          <cell r="O1708">
            <v>2910902000</v>
          </cell>
        </row>
        <row r="1709">
          <cell r="B1709" t="str">
            <v>4.01.52.005</v>
          </cell>
          <cell r="C1709">
            <v>0</v>
          </cell>
          <cell r="D1709">
            <v>1</v>
          </cell>
          <cell r="E1709">
            <v>0</v>
          </cell>
          <cell r="F1709">
            <v>18</v>
          </cell>
          <cell r="G1709" t="str">
            <v>KG</v>
          </cell>
          <cell r="J1709" t="str">
            <v>28 Setwan</v>
          </cell>
          <cell r="K1709" t="str">
            <v>Pelaksanaan fungsi pengawasan DPRD</v>
          </cell>
          <cell r="L1709">
            <v>0</v>
          </cell>
          <cell r="M1709">
            <v>2096370000</v>
          </cell>
          <cell r="N1709">
            <v>0</v>
          </cell>
          <cell r="O1709">
            <v>2096370000</v>
          </cell>
        </row>
        <row r="1710">
          <cell r="B1710" t="str">
            <v>4.01.52.006</v>
          </cell>
          <cell r="C1710">
            <v>0.18774101887558353</v>
          </cell>
          <cell r="D1710">
            <v>0.81225898112441652</v>
          </cell>
          <cell r="E1710">
            <v>0</v>
          </cell>
          <cell r="F1710">
            <v>18</v>
          </cell>
          <cell r="G1710" t="str">
            <v>KG</v>
          </cell>
          <cell r="J1710" t="str">
            <v>28 Setwan</v>
          </cell>
          <cell r="K1710" t="str">
            <v>Pembahasan LHP-BPK</v>
          </cell>
          <cell r="L1710">
            <v>12950000</v>
          </cell>
          <cell r="M1710">
            <v>56028000</v>
          </cell>
          <cell r="N1710">
            <v>0</v>
          </cell>
          <cell r="O1710">
            <v>68978000</v>
          </cell>
        </row>
        <row r="1711">
          <cell r="B1711" t="str">
            <v>4.01.52.007</v>
          </cell>
          <cell r="C1711">
            <v>0.12196026847448481</v>
          </cell>
          <cell r="D1711">
            <v>0.87803973152551518</v>
          </cell>
          <cell r="E1711">
            <v>0</v>
          </cell>
          <cell r="F1711">
            <v>18</v>
          </cell>
          <cell r="G1711" t="str">
            <v>KG</v>
          </cell>
          <cell r="J1711" t="str">
            <v>28 Setwan</v>
          </cell>
          <cell r="K1711" t="str">
            <v>Pembahasan Raperda Pertanggungjawaban Pelaksanaan APBD</v>
          </cell>
          <cell r="L1711">
            <v>18080000</v>
          </cell>
          <cell r="M1711">
            <v>130165000</v>
          </cell>
          <cell r="N1711">
            <v>0</v>
          </cell>
          <cell r="O1711">
            <v>148245000</v>
          </cell>
        </row>
        <row r="1712">
          <cell r="B1712" t="str">
            <v>4.01.52.008</v>
          </cell>
          <cell r="C1712">
            <v>0.20147682367532954</v>
          </cell>
          <cell r="D1712">
            <v>0.7985231763246704</v>
          </cell>
          <cell r="E1712">
            <v>0</v>
          </cell>
          <cell r="F1712">
            <v>18</v>
          </cell>
          <cell r="G1712" t="str">
            <v>KG</v>
          </cell>
          <cell r="J1712" t="str">
            <v>28 Setwan</v>
          </cell>
          <cell r="K1712" t="str">
            <v>Pembahasan LKPJ Bupati</v>
          </cell>
          <cell r="L1712">
            <v>13970000</v>
          </cell>
          <cell r="M1712">
            <v>55368000</v>
          </cell>
          <cell r="N1712">
            <v>0</v>
          </cell>
          <cell r="O1712">
            <v>69338000</v>
          </cell>
        </row>
        <row r="1713">
          <cell r="B1713" t="str">
            <v>4.01.52.009</v>
          </cell>
          <cell r="C1713">
            <v>4.1246630297614079E-2</v>
          </cell>
          <cell r="D1713">
            <v>0.95875336970238589</v>
          </cell>
          <cell r="E1713">
            <v>0</v>
          </cell>
          <cell r="F1713">
            <v>18</v>
          </cell>
          <cell r="G1713" t="str">
            <v>KG</v>
          </cell>
          <cell r="J1713" t="str">
            <v>28 Setwan</v>
          </cell>
          <cell r="K1713" t="str">
            <v>Pembahasan Raperda APBD Induk</v>
          </cell>
          <cell r="L1713">
            <v>16800000</v>
          </cell>
          <cell r="M1713">
            <v>390506000</v>
          </cell>
          <cell r="N1713">
            <v>0</v>
          </cell>
          <cell r="O1713">
            <v>407306000</v>
          </cell>
        </row>
        <row r="1714">
          <cell r="B1714" t="str">
            <v>4.01.52.010</v>
          </cell>
          <cell r="C1714">
            <v>4.7543255241967515E-2</v>
          </cell>
          <cell r="D1714">
            <v>0.95245674475803244</v>
          </cell>
          <cell r="E1714">
            <v>0</v>
          </cell>
          <cell r="F1714">
            <v>18</v>
          </cell>
          <cell r="G1714" t="str">
            <v>KG</v>
          </cell>
          <cell r="J1714" t="str">
            <v>28 Setwan</v>
          </cell>
          <cell r="K1714" t="str">
            <v>Pembahasan Raperda APBD Perubahan</v>
          </cell>
          <cell r="L1714">
            <v>16160000</v>
          </cell>
          <cell r="M1714">
            <v>323741000</v>
          </cell>
          <cell r="N1714">
            <v>0</v>
          </cell>
          <cell r="O1714">
            <v>339901000</v>
          </cell>
        </row>
        <row r="1715">
          <cell r="B1715" t="str">
            <v>4.01.52.011</v>
          </cell>
          <cell r="C1715">
            <v>0.16292537642711377</v>
          </cell>
          <cell r="D1715">
            <v>0.8370746235728862</v>
          </cell>
          <cell r="E1715">
            <v>0</v>
          </cell>
          <cell r="F1715">
            <v>18</v>
          </cell>
          <cell r="G1715" t="str">
            <v>KG</v>
          </cell>
          <cell r="J1715" t="str">
            <v>28 Setwan</v>
          </cell>
          <cell r="K1715" t="str">
            <v>Pembahasan KUA dan PPAS</v>
          </cell>
          <cell r="L1715">
            <v>29540000</v>
          </cell>
          <cell r="M1715">
            <v>151770000</v>
          </cell>
          <cell r="N1715">
            <v>0</v>
          </cell>
          <cell r="O1715">
            <v>181310000</v>
          </cell>
        </row>
        <row r="1716">
          <cell r="B1716" t="str">
            <v>4.01.52.012</v>
          </cell>
          <cell r="C1716">
            <v>1.2752931511672257E-2</v>
          </cell>
          <cell r="D1716">
            <v>0.98724706848832777</v>
          </cell>
          <cell r="E1716">
            <v>0</v>
          </cell>
          <cell r="F1716">
            <v>18</v>
          </cell>
          <cell r="G1716" t="str">
            <v>KG</v>
          </cell>
          <cell r="J1716" t="str">
            <v>28 Setwan</v>
          </cell>
          <cell r="K1716" t="str">
            <v>Pengadaan Pakaian Dinas DPRD Beserta Perlengkapannya</v>
          </cell>
          <cell r="L1716">
            <v>6520000</v>
          </cell>
          <cell r="M1716">
            <v>504735000</v>
          </cell>
          <cell r="N1716">
            <v>0</v>
          </cell>
          <cell r="O1716">
            <v>511255000</v>
          </cell>
        </row>
        <row r="1717">
          <cell r="B1717" t="str">
            <v>4.01.52.013</v>
          </cell>
          <cell r="C1717">
            <v>1.8117583114412538E-3</v>
          </cell>
          <cell r="D1717">
            <v>0.9981882416885588</v>
          </cell>
          <cell r="E1717">
            <v>0</v>
          </cell>
          <cell r="F1717">
            <v>18</v>
          </cell>
          <cell r="G1717" t="str">
            <v>KG</v>
          </cell>
          <cell r="J1717" t="str">
            <v>28 Setwan</v>
          </cell>
          <cell r="K1717" t="str">
            <v>Pengembangan SDM (Pendalaman Tugas dan Orientasi)</v>
          </cell>
          <cell r="L1717">
            <v>6800000</v>
          </cell>
          <cell r="M1717">
            <v>3746460000</v>
          </cell>
          <cell r="N1717">
            <v>0</v>
          </cell>
          <cell r="O1717">
            <v>3753260000</v>
          </cell>
        </row>
        <row r="1718">
          <cell r="B1718" t="str">
            <v>4.01.52.014</v>
          </cell>
          <cell r="C1718">
            <v>6.8301134227197649E-2</v>
          </cell>
          <cell r="D1718">
            <v>0.93169886577280236</v>
          </cell>
          <cell r="E1718">
            <v>0</v>
          </cell>
          <cell r="F1718">
            <v>18</v>
          </cell>
          <cell r="G1718" t="str">
            <v>KG</v>
          </cell>
          <cell r="J1718" t="str">
            <v>28 Setwan</v>
          </cell>
          <cell r="K1718" t="str">
            <v>Fasilitasi Kegiatan Fraksi-Fraksi DPRD</v>
          </cell>
          <cell r="L1718">
            <v>14350000</v>
          </cell>
          <cell r="M1718">
            <v>195749000</v>
          </cell>
          <cell r="N1718">
            <v>0</v>
          </cell>
          <cell r="O1718">
            <v>210099000</v>
          </cell>
        </row>
        <row r="1719">
          <cell r="B1719" t="str">
            <v>4.01.52.015</v>
          </cell>
          <cell r="C1719">
            <v>5.6935680859762069E-2</v>
          </cell>
          <cell r="D1719">
            <v>0.94306431914023792</v>
          </cell>
          <cell r="E1719">
            <v>0</v>
          </cell>
          <cell r="F1719">
            <v>18</v>
          </cell>
          <cell r="G1719" t="str">
            <v>KG</v>
          </cell>
          <cell r="J1719" t="str">
            <v>28 Setwan</v>
          </cell>
          <cell r="K1719" t="str">
            <v>Fasilitasi Penyusunan Raperda Inisiatif DPRD</v>
          </cell>
          <cell r="L1719">
            <v>66710000</v>
          </cell>
          <cell r="M1719">
            <v>1104963000</v>
          </cell>
          <cell r="N1719">
            <v>0</v>
          </cell>
          <cell r="O1719">
            <v>1171673000</v>
          </cell>
        </row>
        <row r="1720">
          <cell r="B1720" t="str">
            <v>4.01.52.016</v>
          </cell>
          <cell r="C1720">
            <v>2.2698137395369883E-2</v>
          </cell>
          <cell r="D1720">
            <v>0.97730186260463014</v>
          </cell>
          <cell r="E1720">
            <v>0</v>
          </cell>
          <cell r="F1720">
            <v>18</v>
          </cell>
          <cell r="G1720" t="str">
            <v>KG</v>
          </cell>
          <cell r="J1720" t="str">
            <v>28 Setwan</v>
          </cell>
          <cell r="K1720" t="str">
            <v>Rapat-Rapat Alat Kelengkapan Dewan</v>
          </cell>
          <cell r="L1720">
            <v>36120000</v>
          </cell>
          <cell r="M1720">
            <v>1555200000</v>
          </cell>
          <cell r="N1720">
            <v>0</v>
          </cell>
          <cell r="O1720">
            <v>1591320000</v>
          </cell>
        </row>
        <row r="1721">
          <cell r="B1721" t="str">
            <v>4.01.52.017</v>
          </cell>
          <cell r="C1721">
            <v>0.3814013284765374</v>
          </cell>
          <cell r="D1721">
            <v>0.6185986715234626</v>
          </cell>
          <cell r="E1721">
            <v>0</v>
          </cell>
          <cell r="F1721">
            <v>18</v>
          </cell>
          <cell r="G1721" t="str">
            <v>KG</v>
          </cell>
          <cell r="J1721" t="str">
            <v>28 Setwan</v>
          </cell>
          <cell r="K1721" t="str">
            <v>Pidato Kenegaraan</v>
          </cell>
          <cell r="L1721">
            <v>23140000</v>
          </cell>
          <cell r="M1721">
            <v>37531000</v>
          </cell>
          <cell r="N1721">
            <v>0</v>
          </cell>
          <cell r="O1721">
            <v>60671000</v>
          </cell>
        </row>
        <row r="1722">
          <cell r="B1722" t="str">
            <v>4.01.52.018</v>
          </cell>
          <cell r="C1722">
            <v>0.40842429518516038</v>
          </cell>
          <cell r="D1722">
            <v>0.59157570481483956</v>
          </cell>
          <cell r="E1722">
            <v>0</v>
          </cell>
          <cell r="F1722">
            <v>18</v>
          </cell>
          <cell r="G1722" t="str">
            <v>KG</v>
          </cell>
          <cell r="J1722" t="str">
            <v>28 Setwan</v>
          </cell>
          <cell r="K1722" t="str">
            <v>Pelantikan Penggantian Anggota DPRD Antar Waktu</v>
          </cell>
          <cell r="L1722">
            <v>60990000</v>
          </cell>
          <cell r="M1722">
            <v>88340000</v>
          </cell>
          <cell r="N1722">
            <v>0</v>
          </cell>
          <cell r="O1722">
            <v>149330000</v>
          </cell>
        </row>
        <row r="1723">
          <cell r="B1723" t="str">
            <v>4.01.52.019</v>
          </cell>
          <cell r="C1723">
            <v>0.86589181940098348</v>
          </cell>
          <cell r="D1723">
            <v>0.13410818059901655</v>
          </cell>
          <cell r="E1723">
            <v>0</v>
          </cell>
          <cell r="F1723">
            <v>18</v>
          </cell>
          <cell r="G1723" t="str">
            <v>KG</v>
          </cell>
          <cell r="J1723" t="str">
            <v>28 Setwan</v>
          </cell>
          <cell r="K1723" t="str">
            <v>Fasilitasi Lembaga Perwakilan Rakyat Daerah</v>
          </cell>
          <cell r="L1723">
            <v>19370000</v>
          </cell>
          <cell r="M1723">
            <v>3000000</v>
          </cell>
          <cell r="N1723">
            <v>0</v>
          </cell>
          <cell r="O1723">
            <v>22370000</v>
          </cell>
        </row>
        <row r="1724">
          <cell r="B1724" t="str">
            <v>4.01.00</v>
          </cell>
          <cell r="C1724">
            <v>0.28227310336863837</v>
          </cell>
          <cell r="D1724">
            <v>0.25532436886047766</v>
          </cell>
          <cell r="E1724">
            <v>0.46240252777088398</v>
          </cell>
          <cell r="F1724">
            <v>12</v>
          </cell>
          <cell r="G1724" t="str">
            <v>OPD</v>
          </cell>
          <cell r="J1724" t="str">
            <v>29 Kec. Rembang</v>
          </cell>
          <cell r="K1724" t="str">
            <v>KECAMATAN REMBANG</v>
          </cell>
          <cell r="L1724">
            <v>1212455000</v>
          </cell>
          <cell r="M1724">
            <v>1096701400</v>
          </cell>
          <cell r="N1724">
            <v>1986169600</v>
          </cell>
          <cell r="O1724">
            <v>4295326000</v>
          </cell>
        </row>
        <row r="1725">
          <cell r="B1725" t="str">
            <v>4.01.0100</v>
          </cell>
          <cell r="C1725">
            <v>0.54746926882251978</v>
          </cell>
          <cell r="D1725">
            <v>0.45253073117748016</v>
          </cell>
          <cell r="E1725">
            <v>0</v>
          </cell>
          <cell r="F1725">
            <v>15</v>
          </cell>
          <cell r="G1725" t="str">
            <v>PR</v>
          </cell>
          <cell r="J1725" t="str">
            <v>29 Kec. Rembang</v>
          </cell>
          <cell r="K1725" t="str">
            <v>Program Pelayanan Administrasi Perkantoran</v>
          </cell>
          <cell r="L1725">
            <v>157260000</v>
          </cell>
          <cell r="M1725">
            <v>129989000</v>
          </cell>
          <cell r="N1725">
            <v>0</v>
          </cell>
          <cell r="O1725">
            <v>287249000</v>
          </cell>
        </row>
        <row r="1726">
          <cell r="B1726" t="str">
            <v>4.01.01.001</v>
          </cell>
          <cell r="C1726">
            <v>0</v>
          </cell>
          <cell r="D1726">
            <v>1</v>
          </cell>
          <cell r="E1726">
            <v>0</v>
          </cell>
          <cell r="F1726">
            <v>18</v>
          </cell>
          <cell r="G1726" t="str">
            <v>KG</v>
          </cell>
          <cell r="H1726">
            <v>1</v>
          </cell>
          <cell r="I1726">
            <v>1</v>
          </cell>
          <cell r="J1726" t="str">
            <v>29 Kec. Rembang</v>
          </cell>
          <cell r="K1726" t="str">
            <v>Penyediaan Jasa Surat Menyurat</v>
          </cell>
          <cell r="L1726">
            <v>0</v>
          </cell>
          <cell r="M1726">
            <v>612000</v>
          </cell>
          <cell r="N1726">
            <v>0</v>
          </cell>
          <cell r="O1726">
            <v>612000</v>
          </cell>
        </row>
        <row r="1727">
          <cell r="B1727" t="str">
            <v>4.01.01.002</v>
          </cell>
          <cell r="C1727">
            <v>0</v>
          </cell>
          <cell r="D1727">
            <v>1</v>
          </cell>
          <cell r="E1727">
            <v>0</v>
          </cell>
          <cell r="F1727">
            <v>18</v>
          </cell>
          <cell r="G1727" t="str">
            <v>KG</v>
          </cell>
          <cell r="H1727">
            <v>1</v>
          </cell>
          <cell r="I1727">
            <v>1</v>
          </cell>
          <cell r="J1727" t="str">
            <v>29 Kec. Rembang</v>
          </cell>
          <cell r="K1727" t="str">
            <v>Penyediaan Jasa Komunikasi, Sumber Daya Air dan Listrik</v>
          </cell>
          <cell r="L1727">
            <v>0</v>
          </cell>
          <cell r="M1727">
            <v>19860000</v>
          </cell>
          <cell r="N1727">
            <v>0</v>
          </cell>
          <cell r="O1727">
            <v>19860000</v>
          </cell>
        </row>
        <row r="1728">
          <cell r="B1728" t="str">
            <v>4.01.01.007</v>
          </cell>
          <cell r="C1728">
            <v>0.99941348973607036</v>
          </cell>
          <cell r="D1728">
            <v>5.8651026392961877E-4</v>
          </cell>
          <cell r="E1728">
            <v>0</v>
          </cell>
          <cell r="F1728">
            <v>18</v>
          </cell>
          <cell r="G1728" t="str">
            <v>KG</v>
          </cell>
          <cell r="H1728">
            <v>1</v>
          </cell>
          <cell r="I1728">
            <v>1</v>
          </cell>
          <cell r="J1728" t="str">
            <v>29 Kec. Rembang</v>
          </cell>
          <cell r="K1728" t="str">
            <v>Penyediaan Jasa Administrasi Keuangan</v>
          </cell>
          <cell r="L1728">
            <v>85200000</v>
          </cell>
          <cell r="M1728">
            <v>50000</v>
          </cell>
          <cell r="N1728">
            <v>0</v>
          </cell>
          <cell r="O1728">
            <v>85250000</v>
          </cell>
        </row>
        <row r="1729">
          <cell r="B1729" t="str">
            <v>4.01.01.010</v>
          </cell>
          <cell r="C1729">
            <v>0</v>
          </cell>
          <cell r="D1729">
            <v>1</v>
          </cell>
          <cell r="E1729">
            <v>0</v>
          </cell>
          <cell r="F1729">
            <v>18</v>
          </cell>
          <cell r="G1729" t="str">
            <v>KG</v>
          </cell>
          <cell r="H1729">
            <v>1</v>
          </cell>
          <cell r="I1729">
            <v>1</v>
          </cell>
          <cell r="J1729" t="str">
            <v>29 Kec. Rembang</v>
          </cell>
          <cell r="K1729" t="str">
            <v>Penyediaan Alat Tulis Kantor</v>
          </cell>
          <cell r="L1729">
            <v>0</v>
          </cell>
          <cell r="M1729">
            <v>23709000</v>
          </cell>
          <cell r="N1729">
            <v>0</v>
          </cell>
          <cell r="O1729">
            <v>23709000</v>
          </cell>
        </row>
        <row r="1730">
          <cell r="B1730" t="str">
            <v>4.01.01.011</v>
          </cell>
          <cell r="C1730">
            <v>0</v>
          </cell>
          <cell r="D1730">
            <v>1</v>
          </cell>
          <cell r="E1730">
            <v>0</v>
          </cell>
          <cell r="F1730">
            <v>18</v>
          </cell>
          <cell r="G1730" t="str">
            <v>KG</v>
          </cell>
          <cell r="H1730">
            <v>1</v>
          </cell>
          <cell r="I1730">
            <v>1</v>
          </cell>
          <cell r="J1730" t="str">
            <v>29 Kec. Rembang</v>
          </cell>
          <cell r="K1730" t="str">
            <v>Penyediaan Barang Cetakan dan Penggandaan</v>
          </cell>
          <cell r="L1730">
            <v>0</v>
          </cell>
          <cell r="M1730">
            <v>15052000</v>
          </cell>
          <cell r="N1730">
            <v>0</v>
          </cell>
          <cell r="O1730">
            <v>15052000</v>
          </cell>
        </row>
        <row r="1731">
          <cell r="B1731" t="str">
            <v>4.01.01.012</v>
          </cell>
          <cell r="C1731">
            <v>0</v>
          </cell>
          <cell r="D1731">
            <v>1</v>
          </cell>
          <cell r="E1731">
            <v>0</v>
          </cell>
          <cell r="F1731">
            <v>18</v>
          </cell>
          <cell r="G1731" t="str">
            <v>KG</v>
          </cell>
          <cell r="H1731">
            <v>1</v>
          </cell>
          <cell r="I1731">
            <v>1</v>
          </cell>
          <cell r="J1731" t="str">
            <v>29 Kec. Rembang</v>
          </cell>
          <cell r="K1731" t="str">
            <v>Penyediaan Komponen Instalasi Listrik/Penerangan Bangunan Kantor</v>
          </cell>
          <cell r="L1731">
            <v>0</v>
          </cell>
          <cell r="M1731">
            <v>3176000</v>
          </cell>
          <cell r="N1731">
            <v>0</v>
          </cell>
          <cell r="O1731">
            <v>3176000</v>
          </cell>
        </row>
        <row r="1732">
          <cell r="B1732" t="str">
            <v>4.01.01.014</v>
          </cell>
          <cell r="C1732">
            <v>0</v>
          </cell>
          <cell r="D1732">
            <v>1</v>
          </cell>
          <cell r="E1732">
            <v>0</v>
          </cell>
          <cell r="F1732">
            <v>18</v>
          </cell>
          <cell r="G1732" t="str">
            <v>KG</v>
          </cell>
          <cell r="H1732">
            <v>1</v>
          </cell>
          <cell r="I1732">
            <v>1</v>
          </cell>
          <cell r="J1732" t="str">
            <v>29 Kec. Rembang</v>
          </cell>
          <cell r="K1732" t="str">
            <v>Penyediaan Peralatan Rumah Tangga</v>
          </cell>
          <cell r="L1732">
            <v>0</v>
          </cell>
          <cell r="M1732">
            <v>4000000</v>
          </cell>
          <cell r="N1732">
            <v>0</v>
          </cell>
          <cell r="O1732">
            <v>4000000</v>
          </cell>
        </row>
        <row r="1733">
          <cell r="B1733" t="str">
            <v>4.01.01.015</v>
          </cell>
          <cell r="C1733">
            <v>0</v>
          </cell>
          <cell r="D1733">
            <v>1</v>
          </cell>
          <cell r="E1733">
            <v>0</v>
          </cell>
          <cell r="F1733">
            <v>18</v>
          </cell>
          <cell r="G1733" t="str">
            <v>KG</v>
          </cell>
          <cell r="H1733">
            <v>1</v>
          </cell>
          <cell r="I1733">
            <v>1</v>
          </cell>
          <cell r="J1733" t="str">
            <v>29 Kec. Rembang</v>
          </cell>
          <cell r="K1733" t="str">
            <v>Penyediaan Bahan Bacaan dan Peraturan Perundang-Undangan</v>
          </cell>
          <cell r="L1733">
            <v>0</v>
          </cell>
          <cell r="M1733">
            <v>4000000</v>
          </cell>
          <cell r="N1733">
            <v>0</v>
          </cell>
          <cell r="O1733">
            <v>4000000</v>
          </cell>
        </row>
        <row r="1734">
          <cell r="B1734" t="str">
            <v>4.01.01.017</v>
          </cell>
          <cell r="C1734">
            <v>0</v>
          </cell>
          <cell r="D1734">
            <v>1</v>
          </cell>
          <cell r="E1734">
            <v>0</v>
          </cell>
          <cell r="F1734">
            <v>18</v>
          </cell>
          <cell r="G1734" t="str">
            <v>KG</v>
          </cell>
          <cell r="H1734">
            <v>1</v>
          </cell>
          <cell r="I1734">
            <v>1</v>
          </cell>
          <cell r="J1734" t="str">
            <v>29 Kec. Rembang</v>
          </cell>
          <cell r="K1734" t="str">
            <v>Penyediaan Makanan dan Minuman</v>
          </cell>
          <cell r="L1734">
            <v>0</v>
          </cell>
          <cell r="M1734">
            <v>38480000</v>
          </cell>
          <cell r="N1734">
            <v>0</v>
          </cell>
          <cell r="O1734">
            <v>38480000</v>
          </cell>
        </row>
        <row r="1735">
          <cell r="B1735" t="str">
            <v>4.01.01.019</v>
          </cell>
          <cell r="C1735">
            <v>0.99930661489391204</v>
          </cell>
          <cell r="D1735">
            <v>6.9338510608792125E-4</v>
          </cell>
          <cell r="E1735">
            <v>0</v>
          </cell>
          <cell r="F1735">
            <v>18</v>
          </cell>
          <cell r="G1735" t="str">
            <v>KG</v>
          </cell>
          <cell r="H1735">
            <v>1</v>
          </cell>
          <cell r="I1735">
            <v>1</v>
          </cell>
          <cell r="J1735" t="str">
            <v>29 Kec. Rembang</v>
          </cell>
          <cell r="K1735" t="str">
            <v>Penyediaan Jasa Administrasi Kantor/Kebersihan</v>
          </cell>
          <cell r="L1735">
            <v>72060000</v>
          </cell>
          <cell r="M1735">
            <v>50000</v>
          </cell>
          <cell r="N1735">
            <v>0</v>
          </cell>
          <cell r="O1735">
            <v>72110000</v>
          </cell>
        </row>
        <row r="1736">
          <cell r="B1736" t="str">
            <v>4.01.01.020</v>
          </cell>
          <cell r="C1736">
            <v>0</v>
          </cell>
          <cell r="D1736">
            <v>1</v>
          </cell>
          <cell r="E1736">
            <v>0</v>
          </cell>
          <cell r="F1736">
            <v>18</v>
          </cell>
          <cell r="G1736" t="str">
            <v>KG</v>
          </cell>
          <cell r="H1736">
            <v>1</v>
          </cell>
          <cell r="I1736">
            <v>1</v>
          </cell>
          <cell r="J1736" t="str">
            <v>29 Kec. Rembang</v>
          </cell>
          <cell r="K1736" t="str">
            <v>Rapat-rapat koordinasi dan konsultasi dalam daerah</v>
          </cell>
          <cell r="L1736">
            <v>0</v>
          </cell>
          <cell r="M1736">
            <v>21000000</v>
          </cell>
          <cell r="N1736">
            <v>0</v>
          </cell>
          <cell r="O1736">
            <v>21000000</v>
          </cell>
        </row>
        <row r="1737">
          <cell r="B1737" t="str">
            <v>4.01.0200</v>
          </cell>
          <cell r="C1737">
            <v>3.5596535517741106E-2</v>
          </cell>
          <cell r="D1737">
            <v>0.22280897452931925</v>
          </cell>
          <cell r="E1737">
            <v>0.74159448995293964</v>
          </cell>
          <cell r="F1737">
            <v>15</v>
          </cell>
          <cell r="G1737" t="str">
            <v>PR</v>
          </cell>
          <cell r="J1737" t="str">
            <v>29 Kec. Rembang</v>
          </cell>
          <cell r="K1737" t="str">
            <v>Program Peningkatan Sarana dan Prasarana Aparatur</v>
          </cell>
          <cell r="L1737">
            <v>11520000</v>
          </cell>
          <cell r="M1737">
            <v>72107000</v>
          </cell>
          <cell r="N1737">
            <v>240000000</v>
          </cell>
          <cell r="O1737">
            <v>323627000</v>
          </cell>
        </row>
        <row r="1738">
          <cell r="B1738" t="str">
            <v>4.01.02.013</v>
          </cell>
          <cell r="C1738">
            <v>0</v>
          </cell>
          <cell r="D1738">
            <v>0</v>
          </cell>
          <cell r="E1738">
            <v>1</v>
          </cell>
          <cell r="F1738">
            <v>18</v>
          </cell>
          <cell r="G1738" t="str">
            <v>KG</v>
          </cell>
          <cell r="H1738">
            <v>1</v>
          </cell>
          <cell r="I1738">
            <v>1</v>
          </cell>
          <cell r="J1738" t="str">
            <v>29 Kec. Rembang</v>
          </cell>
          <cell r="K1738" t="str">
            <v>Pengadaan Perlengkapan dan peralatan kantor dan rumah tangga</v>
          </cell>
          <cell r="L1738">
            <v>0</v>
          </cell>
          <cell r="M1738">
            <v>0</v>
          </cell>
          <cell r="N1738">
            <v>40000000</v>
          </cell>
          <cell r="O1738">
            <v>40000000</v>
          </cell>
        </row>
        <row r="1739">
          <cell r="B1739" t="str">
            <v>4.01.02.018</v>
          </cell>
          <cell r="C1739">
            <v>0.28363707495191209</v>
          </cell>
          <cell r="D1739">
            <v>0.71636292504808785</v>
          </cell>
          <cell r="E1739">
            <v>0</v>
          </cell>
          <cell r="F1739">
            <v>18</v>
          </cell>
          <cell r="G1739" t="str">
            <v>KG</v>
          </cell>
          <cell r="H1739">
            <v>1</v>
          </cell>
          <cell r="I1739">
            <v>1</v>
          </cell>
          <cell r="J1739" t="str">
            <v>29 Kec. Rembang</v>
          </cell>
          <cell r="K1739" t="str">
            <v>Pemeliharaan Rutin/Berkala Gedung Kantor</v>
          </cell>
          <cell r="L1739">
            <v>8700000</v>
          </cell>
          <cell r="M1739">
            <v>21973000</v>
          </cell>
          <cell r="N1739">
            <v>0</v>
          </cell>
          <cell r="O1739">
            <v>30673000</v>
          </cell>
        </row>
        <row r="1740">
          <cell r="B1740" t="str">
            <v>4.01.02.020</v>
          </cell>
          <cell r="C1740">
            <v>0</v>
          </cell>
          <cell r="D1740">
            <v>1</v>
          </cell>
          <cell r="E1740">
            <v>0</v>
          </cell>
          <cell r="F1740">
            <v>18</v>
          </cell>
          <cell r="G1740" t="str">
            <v>KG</v>
          </cell>
          <cell r="H1740">
            <v>1</v>
          </cell>
          <cell r="I1740">
            <v>1</v>
          </cell>
          <cell r="J1740" t="str">
            <v>29 Kec. Rembang</v>
          </cell>
          <cell r="K1740" t="str">
            <v>Pemeliharaan Rutin/Berkala Kendaraan Dinas/Operasional</v>
          </cell>
          <cell r="L1740">
            <v>0</v>
          </cell>
          <cell r="M1740">
            <v>24254000</v>
          </cell>
          <cell r="N1740">
            <v>0</v>
          </cell>
          <cell r="O1740">
            <v>24254000</v>
          </cell>
        </row>
        <row r="1741">
          <cell r="B1741" t="str">
            <v>4.01.02.028</v>
          </cell>
          <cell r="C1741">
            <v>0</v>
          </cell>
          <cell r="D1741">
            <v>1</v>
          </cell>
          <cell r="E1741">
            <v>0</v>
          </cell>
          <cell r="F1741">
            <v>18</v>
          </cell>
          <cell r="G1741" t="str">
            <v>KG</v>
          </cell>
          <cell r="H1741">
            <v>1</v>
          </cell>
          <cell r="I1741">
            <v>1</v>
          </cell>
          <cell r="J1741" t="str">
            <v>29 Kec. Rembang</v>
          </cell>
          <cell r="K1741" t="str">
            <v>Pemeliharaan rutin/berkala perlengkapan dan peralatan kantor dan rumah tangga</v>
          </cell>
          <cell r="L1741">
            <v>0</v>
          </cell>
          <cell r="M1741">
            <v>20000000</v>
          </cell>
          <cell r="N1741">
            <v>0</v>
          </cell>
          <cell r="O1741">
            <v>20000000</v>
          </cell>
        </row>
        <row r="1742">
          <cell r="B1742" t="str">
            <v>4.01.02.031</v>
          </cell>
          <cell r="C1742">
            <v>0.32413793103448274</v>
          </cell>
          <cell r="D1742">
            <v>0.67586206896551726</v>
          </cell>
          <cell r="E1742">
            <v>0</v>
          </cell>
          <cell r="F1742">
            <v>18</v>
          </cell>
          <cell r="G1742" t="str">
            <v>KG</v>
          </cell>
          <cell r="H1742">
            <v>1</v>
          </cell>
          <cell r="I1742">
            <v>1</v>
          </cell>
          <cell r="J1742" t="str">
            <v>29 Kec. Rembang</v>
          </cell>
          <cell r="K1742" t="str">
            <v>Pemeliharaan rutin/berkala taman</v>
          </cell>
          <cell r="L1742">
            <v>2820000</v>
          </cell>
          <cell r="M1742">
            <v>5880000</v>
          </cell>
          <cell r="N1742">
            <v>0</v>
          </cell>
          <cell r="O1742">
            <v>8700000</v>
          </cell>
        </row>
        <row r="1743">
          <cell r="B1743" t="str">
            <v>4.01.02.035</v>
          </cell>
          <cell r="C1743">
            <v>0</v>
          </cell>
          <cell r="D1743">
            <v>0</v>
          </cell>
          <cell r="E1743">
            <v>1</v>
          </cell>
          <cell r="F1743">
            <v>18</v>
          </cell>
          <cell r="G1743" t="str">
            <v>KG</v>
          </cell>
          <cell r="H1743">
            <v>1</v>
          </cell>
          <cell r="J1743" t="str">
            <v>29 Kec. Rembang</v>
          </cell>
          <cell r="K1743" t="str">
            <v>Rehabilitasi Sedang/Berat Gedung Kantor</v>
          </cell>
          <cell r="L1743">
            <v>0</v>
          </cell>
          <cell r="M1743">
            <v>0</v>
          </cell>
          <cell r="N1743">
            <v>200000000</v>
          </cell>
          <cell r="O1743">
            <v>200000000</v>
          </cell>
        </row>
        <row r="1744">
          <cell r="B1744" t="str">
            <v>4.01.0600</v>
          </cell>
          <cell r="C1744">
            <v>0.82</v>
          </cell>
          <cell r="D1744">
            <v>0.18</v>
          </cell>
          <cell r="E1744">
            <v>0</v>
          </cell>
          <cell r="F1744">
            <v>15</v>
          </cell>
          <cell r="G1744" t="str">
            <v>PR</v>
          </cell>
          <cell r="J1744" t="str">
            <v>29 Kec. Rembang</v>
          </cell>
          <cell r="K1744" t="str">
            <v>Program Peningkatan Pengembangan Sistem Pelaporan Capaian Kinerja dan Keuangan</v>
          </cell>
          <cell r="L1744">
            <v>8200000</v>
          </cell>
          <cell r="M1744">
            <v>1800000</v>
          </cell>
          <cell r="N1744">
            <v>0</v>
          </cell>
          <cell r="O1744">
            <v>10000000</v>
          </cell>
        </row>
        <row r="1745">
          <cell r="B1745" t="str">
            <v>4.01.06.008</v>
          </cell>
          <cell r="C1745">
            <v>0.82</v>
          </cell>
          <cell r="D1745">
            <v>0.18</v>
          </cell>
          <cell r="E1745">
            <v>0</v>
          </cell>
          <cell r="F1745">
            <v>18</v>
          </cell>
          <cell r="G1745" t="str">
            <v>KG</v>
          </cell>
          <cell r="H1745">
            <v>1</v>
          </cell>
          <cell r="I1745">
            <v>1</v>
          </cell>
          <cell r="J1745" t="str">
            <v>29 Kec. Rembang</v>
          </cell>
          <cell r="K1745" t="str">
            <v>Penyusunan Renstra, Renja</v>
          </cell>
          <cell r="L1745">
            <v>8200000</v>
          </cell>
          <cell r="M1745">
            <v>1800000</v>
          </cell>
          <cell r="N1745">
            <v>0</v>
          </cell>
          <cell r="O1745">
            <v>10000000</v>
          </cell>
        </row>
        <row r="1746">
          <cell r="B1746" t="str">
            <v>4.01.2300</v>
          </cell>
          <cell r="C1746">
            <v>0.99932840832773673</v>
          </cell>
          <cell r="D1746">
            <v>6.7159167226326397E-4</v>
          </cell>
          <cell r="E1746">
            <v>0</v>
          </cell>
          <cell r="F1746">
            <v>15</v>
          </cell>
          <cell r="G1746" t="str">
            <v>PR</v>
          </cell>
          <cell r="J1746" t="str">
            <v>29 Kec. Rembang</v>
          </cell>
          <cell r="K1746" t="str">
            <v>Program Peningkatan Sarana Prasarana Pemerintah dan Pelayanan Umum</v>
          </cell>
          <cell r="L1746">
            <v>74400000</v>
          </cell>
          <cell r="M1746">
            <v>50000</v>
          </cell>
          <cell r="N1746">
            <v>0</v>
          </cell>
          <cell r="O1746">
            <v>74450000</v>
          </cell>
        </row>
        <row r="1747">
          <cell r="B1747" t="str">
            <v>4.01.23.005</v>
          </cell>
          <cell r="C1747">
            <v>0.99932840832773673</v>
          </cell>
          <cell r="D1747">
            <v>6.7159167226326397E-4</v>
          </cell>
          <cell r="E1747">
            <v>0</v>
          </cell>
          <cell r="F1747">
            <v>18</v>
          </cell>
          <cell r="G1747" t="str">
            <v>KG</v>
          </cell>
          <cell r="J1747" t="str">
            <v>29 Kec. Rembang</v>
          </cell>
          <cell r="K1747" t="str">
            <v>Fasilitasi PATEN (Pelayanan Administrasi Terpadu Kecamatan)</v>
          </cell>
          <cell r="L1747">
            <v>74400000</v>
          </cell>
          <cell r="M1747">
            <v>50000</v>
          </cell>
          <cell r="N1747">
            <v>0</v>
          </cell>
          <cell r="O1747">
            <v>74450000</v>
          </cell>
        </row>
        <row r="1748">
          <cell r="B1748" t="str">
            <v>4.01.2400</v>
          </cell>
          <cell r="C1748">
            <v>0.63564102564102565</v>
          </cell>
          <cell r="D1748">
            <v>0.32846153846153847</v>
          </cell>
          <cell r="E1748">
            <v>3.5897435897435895E-2</v>
          </cell>
          <cell r="F1748">
            <v>15</v>
          </cell>
          <cell r="G1748" t="str">
            <v>PR</v>
          </cell>
          <cell r="J1748" t="str">
            <v>29 Kec. Rembang</v>
          </cell>
          <cell r="K1748" t="str">
            <v>Program Peningkatan Fungsi Pemerintahan Desa</v>
          </cell>
          <cell r="L1748">
            <v>123950000</v>
          </cell>
          <cell r="M1748">
            <v>64050000</v>
          </cell>
          <cell r="N1748">
            <v>7000000</v>
          </cell>
          <cell r="O1748">
            <v>195000000</v>
          </cell>
        </row>
        <row r="1749">
          <cell r="B1749" t="str">
            <v>4.01.24.007</v>
          </cell>
          <cell r="C1749">
            <v>0.64074074074074072</v>
          </cell>
          <cell r="D1749">
            <v>0.30740740740740741</v>
          </cell>
          <cell r="E1749">
            <v>5.185185185185185E-2</v>
          </cell>
          <cell r="F1749">
            <v>18</v>
          </cell>
          <cell r="G1749" t="str">
            <v>KG</v>
          </cell>
          <cell r="J1749" t="str">
            <v>29 Kec. Rembang</v>
          </cell>
          <cell r="K1749" t="str">
            <v>Pembinaan dan Pengawasan Penyelenggaraan Pemerintah Desa</v>
          </cell>
          <cell r="L1749">
            <v>86500000</v>
          </cell>
          <cell r="M1749">
            <v>41500000</v>
          </cell>
          <cell r="N1749">
            <v>7000000</v>
          </cell>
          <cell r="O1749">
            <v>135000000</v>
          </cell>
        </row>
        <row r="1750">
          <cell r="B1750" t="str">
            <v>4.01.24.008</v>
          </cell>
          <cell r="C1750">
            <v>0.70499999999999996</v>
          </cell>
          <cell r="D1750">
            <v>0.29499999999999998</v>
          </cell>
          <cell r="E1750">
            <v>0</v>
          </cell>
          <cell r="F1750">
            <v>18</v>
          </cell>
          <cell r="G1750" t="str">
            <v>KG</v>
          </cell>
          <cell r="J1750" t="str">
            <v>29 Kec. Rembang</v>
          </cell>
          <cell r="K1750" t="str">
            <v>Fasilitasi Bintek dan Pelatihan Penyusunan Profil Desa</v>
          </cell>
          <cell r="L1750">
            <v>14100000</v>
          </cell>
          <cell r="M1750">
            <v>5900000</v>
          </cell>
          <cell r="N1750">
            <v>0</v>
          </cell>
          <cell r="O1750">
            <v>20000000</v>
          </cell>
        </row>
        <row r="1751">
          <cell r="B1751" t="str">
            <v>4.01.24.009</v>
          </cell>
          <cell r="C1751">
            <v>0.58374999999999999</v>
          </cell>
          <cell r="D1751">
            <v>0.41625000000000001</v>
          </cell>
          <cell r="E1751">
            <v>0</v>
          </cell>
          <cell r="F1751">
            <v>18</v>
          </cell>
          <cell r="G1751" t="str">
            <v>KG</v>
          </cell>
          <cell r="J1751" t="str">
            <v>29 Kec. Rembang</v>
          </cell>
          <cell r="K1751" t="str">
            <v>Penyelenggaraan Musrenbang Kecamatan</v>
          </cell>
          <cell r="L1751">
            <v>23350000</v>
          </cell>
          <cell r="M1751">
            <v>16650000</v>
          </cell>
          <cell r="N1751">
            <v>0</v>
          </cell>
          <cell r="O1751">
            <v>40000000</v>
          </cell>
        </row>
        <row r="1752">
          <cell r="B1752" t="str">
            <v>4.01.2700</v>
          </cell>
          <cell r="C1752">
            <v>0.53565217391304343</v>
          </cell>
          <cell r="D1752">
            <v>0.46434782608695652</v>
          </cell>
          <cell r="E1752">
            <v>0</v>
          </cell>
          <cell r="F1752">
            <v>15</v>
          </cell>
          <cell r="G1752" t="str">
            <v>PR</v>
          </cell>
          <cell r="J1752" t="str">
            <v>29 Kec. Rembang</v>
          </cell>
          <cell r="K1752" t="str">
            <v>Program Peningkatan Jaminan Kesejahteraan Sosial  Kemasyarakatan</v>
          </cell>
          <cell r="L1752">
            <v>61600000</v>
          </cell>
          <cell r="M1752">
            <v>53400000</v>
          </cell>
          <cell r="N1752">
            <v>0</v>
          </cell>
          <cell r="O1752">
            <v>115000000</v>
          </cell>
        </row>
        <row r="1753">
          <cell r="B1753" t="str">
            <v>4.01.27.007</v>
          </cell>
          <cell r="C1753">
            <v>0</v>
          </cell>
          <cell r="D1753">
            <v>1</v>
          </cell>
          <cell r="E1753">
            <v>0</v>
          </cell>
          <cell r="F1753">
            <v>18</v>
          </cell>
          <cell r="G1753" t="str">
            <v>KG</v>
          </cell>
          <cell r="J1753" t="str">
            <v>29 Kec. Rembang</v>
          </cell>
          <cell r="K1753" t="str">
            <v>Fasilitasi PKK</v>
          </cell>
          <cell r="L1753">
            <v>0</v>
          </cell>
          <cell r="M1753">
            <v>25000000</v>
          </cell>
          <cell r="N1753">
            <v>0</v>
          </cell>
          <cell r="O1753">
            <v>25000000</v>
          </cell>
        </row>
        <row r="1754">
          <cell r="B1754" t="str">
            <v>4.01.27.009</v>
          </cell>
          <cell r="C1754">
            <v>0.88</v>
          </cell>
          <cell r="D1754">
            <v>0.12</v>
          </cell>
          <cell r="E1754">
            <v>0</v>
          </cell>
          <cell r="F1754">
            <v>18</v>
          </cell>
          <cell r="G1754" t="str">
            <v>KG</v>
          </cell>
          <cell r="J1754" t="str">
            <v>29 Kec. Rembang</v>
          </cell>
          <cell r="K1754" t="str">
            <v>Fasilitasi Pokjanal Kecamatan Sehat</v>
          </cell>
          <cell r="L1754">
            <v>22000000</v>
          </cell>
          <cell r="M1754">
            <v>3000000</v>
          </cell>
          <cell r="N1754">
            <v>0</v>
          </cell>
          <cell r="O1754">
            <v>25000000</v>
          </cell>
        </row>
        <row r="1755">
          <cell r="B1755" t="str">
            <v>4.01.27.010</v>
          </cell>
          <cell r="C1755">
            <v>0.6</v>
          </cell>
          <cell r="D1755">
            <v>0.4</v>
          </cell>
          <cell r="E1755">
            <v>0</v>
          </cell>
          <cell r="F1755">
            <v>18</v>
          </cell>
          <cell r="G1755" t="str">
            <v>KG</v>
          </cell>
          <cell r="J1755" t="str">
            <v>29 Kec. Rembang</v>
          </cell>
          <cell r="K1755" t="str">
            <v>Fasilitasi Pengelolaan dan Pengembangan Aset PNPM Mandiri Perkotaan</v>
          </cell>
          <cell r="L1755">
            <v>6000000</v>
          </cell>
          <cell r="M1755">
            <v>4000000</v>
          </cell>
          <cell r="N1755">
            <v>0</v>
          </cell>
          <cell r="O1755">
            <v>10000000</v>
          </cell>
        </row>
        <row r="1756">
          <cell r="B1756" t="str">
            <v>4.01.27.011</v>
          </cell>
          <cell r="C1756">
            <v>0.61333333333333329</v>
          </cell>
          <cell r="D1756">
            <v>0.38666666666666666</v>
          </cell>
          <cell r="E1756">
            <v>0</v>
          </cell>
          <cell r="F1756">
            <v>18</v>
          </cell>
          <cell r="G1756" t="str">
            <v>KG</v>
          </cell>
          <cell r="J1756" t="str">
            <v>29 Kec. Rembang</v>
          </cell>
          <cell r="K1756" t="str">
            <v>Fasilitasi dan Koordinasi Forum Komunikasi Pimpinan Kecamatan</v>
          </cell>
          <cell r="L1756">
            <v>18400000</v>
          </cell>
          <cell r="M1756">
            <v>11600000</v>
          </cell>
          <cell r="N1756">
            <v>0</v>
          </cell>
          <cell r="O1756">
            <v>30000000</v>
          </cell>
        </row>
        <row r="1757">
          <cell r="B1757" t="str">
            <v>4.01.27.012</v>
          </cell>
          <cell r="C1757">
            <v>0.60799999999999998</v>
          </cell>
          <cell r="D1757">
            <v>0.39200000000000002</v>
          </cell>
          <cell r="E1757">
            <v>0</v>
          </cell>
          <cell r="F1757">
            <v>18</v>
          </cell>
          <cell r="G1757" t="str">
            <v>KG</v>
          </cell>
          <cell r="J1757" t="str">
            <v>29 Kec. Rembang</v>
          </cell>
          <cell r="K1757" t="str">
            <v>Fasilitasi MTQ</v>
          </cell>
          <cell r="L1757">
            <v>15200000</v>
          </cell>
          <cell r="M1757">
            <v>9800000</v>
          </cell>
          <cell r="N1757">
            <v>0</v>
          </cell>
          <cell r="O1757">
            <v>25000000</v>
          </cell>
        </row>
        <row r="1758">
          <cell r="B1758" t="str">
            <v>4.01.4400</v>
          </cell>
          <cell r="C1758">
            <v>0.23572188449848025</v>
          </cell>
          <cell r="D1758">
            <v>0.2356551367781155</v>
          </cell>
          <cell r="E1758">
            <v>0.52862297872340425</v>
          </cell>
          <cell r="F1758">
            <v>15</v>
          </cell>
          <cell r="G1758" t="str">
            <v>PR</v>
          </cell>
          <cell r="J1758" t="str">
            <v>29 Kec. Rembang</v>
          </cell>
          <cell r="K1758" t="str">
            <v>Program Peningkatan Fungsi Kantor Kelurahan</v>
          </cell>
          <cell r="L1758">
            <v>775525000</v>
          </cell>
          <cell r="M1758">
            <v>775305400</v>
          </cell>
          <cell r="N1758">
            <v>1739169600</v>
          </cell>
          <cell r="O1758">
            <v>3290000000</v>
          </cell>
        </row>
        <row r="1759">
          <cell r="B1759" t="str">
            <v>4.01.44.002</v>
          </cell>
          <cell r="C1759">
            <v>0.24137777777777777</v>
          </cell>
          <cell r="D1759">
            <v>0.2741777777777778</v>
          </cell>
          <cell r="E1759">
            <v>0.48444444444444446</v>
          </cell>
          <cell r="F1759">
            <v>18</v>
          </cell>
          <cell r="G1759" t="str">
            <v>KG</v>
          </cell>
          <cell r="J1759" t="str">
            <v>29 Kec. Rembang</v>
          </cell>
          <cell r="K1759" t="str">
            <v>Fasilitasi pelayanan kelurahan Kutoharjo</v>
          </cell>
          <cell r="L1759">
            <v>108620000</v>
          </cell>
          <cell r="M1759">
            <v>123380000</v>
          </cell>
          <cell r="N1759">
            <v>218000000</v>
          </cell>
          <cell r="O1759">
            <v>450000000</v>
          </cell>
        </row>
        <row r="1760">
          <cell r="B1760" t="str">
            <v>4.01.44.003</v>
          </cell>
          <cell r="C1760">
            <v>0.26074000000000003</v>
          </cell>
          <cell r="D1760">
            <v>0.17546</v>
          </cell>
          <cell r="E1760">
            <v>0.56379999999999997</v>
          </cell>
          <cell r="F1760">
            <v>18</v>
          </cell>
          <cell r="G1760" t="str">
            <v>KG</v>
          </cell>
          <cell r="J1760" t="str">
            <v>29 Kec. Rembang</v>
          </cell>
          <cell r="K1760" t="str">
            <v>Fasilitasi pelayanan kelurahan Sidowayah</v>
          </cell>
          <cell r="L1760">
            <v>130370000</v>
          </cell>
          <cell r="M1760">
            <v>87730000</v>
          </cell>
          <cell r="N1760">
            <v>281900000</v>
          </cell>
          <cell r="O1760">
            <v>500000000</v>
          </cell>
        </row>
        <row r="1761">
          <cell r="B1761" t="str">
            <v>4.01.44.004</v>
          </cell>
          <cell r="C1761">
            <v>0.23308000000000001</v>
          </cell>
          <cell r="D1761">
            <v>0.20428080000000001</v>
          </cell>
          <cell r="E1761">
            <v>0.56263920000000001</v>
          </cell>
          <cell r="F1761">
            <v>18</v>
          </cell>
          <cell r="G1761" t="str">
            <v>KG</v>
          </cell>
          <cell r="J1761" t="str">
            <v>29 Kec. Rembang</v>
          </cell>
          <cell r="K1761" t="str">
            <v>Fasilitasi pelayanan kelurahan Tanjungsari</v>
          </cell>
          <cell r="L1761">
            <v>116540000</v>
          </cell>
          <cell r="M1761">
            <v>102140400</v>
          </cell>
          <cell r="N1761">
            <v>281319600</v>
          </cell>
          <cell r="O1761">
            <v>500000000</v>
          </cell>
        </row>
        <row r="1762">
          <cell r="B1762" t="str">
            <v>4.01.44.005</v>
          </cell>
          <cell r="C1762">
            <v>0.17670454545454545</v>
          </cell>
          <cell r="D1762">
            <v>0.23329545454545456</v>
          </cell>
          <cell r="E1762">
            <v>0.59</v>
          </cell>
          <cell r="F1762">
            <v>18</v>
          </cell>
          <cell r="G1762" t="str">
            <v>KG</v>
          </cell>
          <cell r="J1762" t="str">
            <v>29 Kec. Rembang</v>
          </cell>
          <cell r="K1762" t="str">
            <v>Fasilitasi pelayanan kelurahan Pacar</v>
          </cell>
          <cell r="L1762">
            <v>77750000</v>
          </cell>
          <cell r="M1762">
            <v>102650000</v>
          </cell>
          <cell r="N1762">
            <v>259600000</v>
          </cell>
          <cell r="O1762">
            <v>440000000</v>
          </cell>
        </row>
        <row r="1763">
          <cell r="B1763" t="str">
            <v>4.01.44.006</v>
          </cell>
          <cell r="C1763">
            <v>0.23726190476190476</v>
          </cell>
          <cell r="D1763">
            <v>0.36476190476190479</v>
          </cell>
          <cell r="E1763">
            <v>0.39797619047619048</v>
          </cell>
          <cell r="F1763">
            <v>18</v>
          </cell>
          <cell r="G1763" t="str">
            <v>KG</v>
          </cell>
          <cell r="J1763" t="str">
            <v>29 Kec. Rembang</v>
          </cell>
          <cell r="K1763" t="str">
            <v>Fasilitasi pelayanan kelurahan Gegunung Kulon</v>
          </cell>
          <cell r="L1763">
            <v>99650000</v>
          </cell>
          <cell r="M1763">
            <v>153200000</v>
          </cell>
          <cell r="N1763">
            <v>167150000</v>
          </cell>
          <cell r="O1763">
            <v>420000000</v>
          </cell>
        </row>
        <row r="1764">
          <cell r="B1764" t="str">
            <v>4.01.44.007</v>
          </cell>
          <cell r="C1764">
            <v>0.22598958333333333</v>
          </cell>
          <cell r="D1764">
            <v>0.20067708333333334</v>
          </cell>
          <cell r="E1764">
            <v>0.57333333333333336</v>
          </cell>
          <cell r="F1764">
            <v>18</v>
          </cell>
          <cell r="G1764" t="str">
            <v>KG</v>
          </cell>
          <cell r="J1764" t="str">
            <v>29 Kec. Rembang</v>
          </cell>
          <cell r="K1764" t="str">
            <v>Fasilitasi pelayanan kelurahan Magersari</v>
          </cell>
          <cell r="L1764">
            <v>108475000</v>
          </cell>
          <cell r="M1764">
            <v>96325000</v>
          </cell>
          <cell r="N1764">
            <v>275200000</v>
          </cell>
          <cell r="O1764">
            <v>480000000</v>
          </cell>
        </row>
        <row r="1765">
          <cell r="B1765" t="str">
            <v>4.01.44.008</v>
          </cell>
          <cell r="C1765">
            <v>0.26823999999999998</v>
          </cell>
          <cell r="D1765">
            <v>0.21976000000000001</v>
          </cell>
          <cell r="E1765">
            <v>0.51200000000000001</v>
          </cell>
          <cell r="F1765">
            <v>18</v>
          </cell>
          <cell r="G1765" t="str">
            <v>KG</v>
          </cell>
          <cell r="J1765" t="str">
            <v>29 Kec. Rembang</v>
          </cell>
          <cell r="K1765" t="str">
            <v>Fasilitasi pelayanan kelurahan Leteh</v>
          </cell>
          <cell r="L1765">
            <v>134120000</v>
          </cell>
          <cell r="M1765">
            <v>109880000</v>
          </cell>
          <cell r="N1765">
            <v>256000000</v>
          </cell>
          <cell r="O1765">
            <v>500000000</v>
          </cell>
        </row>
        <row r="1766">
          <cell r="B1766" t="str">
            <v>4.01.00</v>
          </cell>
          <cell r="C1766">
            <v>0.37915487353267741</v>
          </cell>
          <cell r="D1766">
            <v>0.42535186861004681</v>
          </cell>
          <cell r="E1766">
            <v>0.19549325785727581</v>
          </cell>
          <cell r="F1766">
            <v>12</v>
          </cell>
          <cell r="G1766" t="str">
            <v>OPD</v>
          </cell>
          <cell r="J1766" t="str">
            <v>30 Kec. Kaliori</v>
          </cell>
          <cell r="K1766" t="str">
            <v>KECAMATAN KALIORI</v>
          </cell>
          <cell r="L1766">
            <v>236306000</v>
          </cell>
          <cell r="M1766">
            <v>265098000</v>
          </cell>
          <cell r="N1766">
            <v>121840000</v>
          </cell>
          <cell r="O1766">
            <v>623244000</v>
          </cell>
        </row>
        <row r="1767">
          <cell r="B1767" t="str">
            <v>4.01.0100</v>
          </cell>
          <cell r="C1767">
            <v>0.51915229422575726</v>
          </cell>
          <cell r="D1767">
            <v>0.47461762904046434</v>
          </cell>
          <cell r="E1767">
            <v>6.2300767337784375E-3</v>
          </cell>
          <cell r="F1767">
            <v>15</v>
          </cell>
          <cell r="G1767" t="str">
            <v>PR</v>
          </cell>
          <cell r="J1767" t="str">
            <v>30 Kec. Kaliori</v>
          </cell>
          <cell r="K1767" t="str">
            <v>Program Pelayanan Administrasi Perkantoran</v>
          </cell>
          <cell r="L1767">
            <v>99996000</v>
          </cell>
          <cell r="M1767">
            <v>91418000</v>
          </cell>
          <cell r="N1767">
            <v>1200000</v>
          </cell>
          <cell r="O1767">
            <v>192614000</v>
          </cell>
        </row>
        <row r="1768">
          <cell r="B1768" t="str">
            <v>4.01.01.002</v>
          </cell>
          <cell r="C1768">
            <v>0</v>
          </cell>
          <cell r="D1768">
            <v>1</v>
          </cell>
          <cell r="E1768">
            <v>0</v>
          </cell>
          <cell r="F1768">
            <v>18</v>
          </cell>
          <cell r="G1768" t="str">
            <v>KG</v>
          </cell>
          <cell r="H1768">
            <v>1</v>
          </cell>
          <cell r="I1768">
            <v>1</v>
          </cell>
          <cell r="J1768" t="str">
            <v>30 Kec. Kaliori</v>
          </cell>
          <cell r="K1768" t="str">
            <v>Penyediaan Jasa Komunikasi, Sumber Daya Air dan Listrik</v>
          </cell>
          <cell r="L1768">
            <v>0</v>
          </cell>
          <cell r="M1768">
            <v>10200000</v>
          </cell>
          <cell r="N1768">
            <v>0</v>
          </cell>
          <cell r="O1768">
            <v>10200000</v>
          </cell>
        </row>
        <row r="1769">
          <cell r="B1769" t="str">
            <v>4.01.01.007</v>
          </cell>
          <cell r="C1769">
            <v>0.99974582733203421</v>
          </cell>
          <cell r="D1769">
            <v>2.5417266796577139E-4</v>
          </cell>
          <cell r="E1769">
            <v>0</v>
          </cell>
          <cell r="F1769">
            <v>18</v>
          </cell>
          <cell r="G1769" t="str">
            <v>KG</v>
          </cell>
          <cell r="H1769">
            <v>1</v>
          </cell>
          <cell r="I1769">
            <v>1</v>
          </cell>
          <cell r="J1769" t="str">
            <v>30 Kec. Kaliori</v>
          </cell>
          <cell r="K1769" t="str">
            <v>Penyediaan Jasa Administrasi Keuangan</v>
          </cell>
          <cell r="L1769">
            <v>70800000</v>
          </cell>
          <cell r="M1769">
            <v>18000</v>
          </cell>
          <cell r="N1769">
            <v>0</v>
          </cell>
          <cell r="O1769">
            <v>70818000</v>
          </cell>
        </row>
        <row r="1770">
          <cell r="B1770" t="str">
            <v>4.01.01.008</v>
          </cell>
          <cell r="C1770">
            <v>0.99850224663005493</v>
          </cell>
          <cell r="D1770">
            <v>1.4977533699450823E-3</v>
          </cell>
          <cell r="E1770">
            <v>0</v>
          </cell>
          <cell r="F1770">
            <v>18</v>
          </cell>
          <cell r="G1770" t="str">
            <v>KG</v>
          </cell>
          <cell r="H1770">
            <v>1</v>
          </cell>
          <cell r="I1770">
            <v>1</v>
          </cell>
          <cell r="J1770" t="str">
            <v>30 Kec. Kaliori</v>
          </cell>
          <cell r="K1770" t="str">
            <v>Penyediaan Jasa Kebersihan Kantor</v>
          </cell>
          <cell r="L1770">
            <v>12000000</v>
          </cell>
          <cell r="M1770">
            <v>18000</v>
          </cell>
          <cell r="N1770">
            <v>0</v>
          </cell>
          <cell r="O1770">
            <v>12018000</v>
          </cell>
        </row>
        <row r="1771">
          <cell r="B1771" t="str">
            <v>4.01.01.010</v>
          </cell>
          <cell r="C1771">
            <v>0</v>
          </cell>
          <cell r="D1771">
            <v>1</v>
          </cell>
          <cell r="E1771">
            <v>0</v>
          </cell>
          <cell r="F1771">
            <v>18</v>
          </cell>
          <cell r="G1771" t="str">
            <v>KG</v>
          </cell>
          <cell r="H1771">
            <v>1</v>
          </cell>
          <cell r="I1771">
            <v>1</v>
          </cell>
          <cell r="J1771" t="str">
            <v>30 Kec. Kaliori</v>
          </cell>
          <cell r="K1771" t="str">
            <v>Penyediaan Alat Tulis Kantor</v>
          </cell>
          <cell r="L1771">
            <v>0</v>
          </cell>
          <cell r="M1771">
            <v>13864000</v>
          </cell>
          <cell r="N1771">
            <v>0</v>
          </cell>
          <cell r="O1771">
            <v>13864000</v>
          </cell>
        </row>
        <row r="1772">
          <cell r="B1772" t="str">
            <v>4.01.01.011</v>
          </cell>
          <cell r="C1772">
            <v>0</v>
          </cell>
          <cell r="D1772">
            <v>1</v>
          </cell>
          <cell r="E1772">
            <v>0</v>
          </cell>
          <cell r="F1772">
            <v>18</v>
          </cell>
          <cell r="G1772" t="str">
            <v>KG</v>
          </cell>
          <cell r="H1772">
            <v>1</v>
          </cell>
          <cell r="I1772">
            <v>1</v>
          </cell>
          <cell r="J1772" t="str">
            <v>30 Kec. Kaliori</v>
          </cell>
          <cell r="K1772" t="str">
            <v>Penyediaan Barang Cetakan dan Penggandaan</v>
          </cell>
          <cell r="L1772">
            <v>0</v>
          </cell>
          <cell r="M1772">
            <v>7000000</v>
          </cell>
          <cell r="N1772">
            <v>0</v>
          </cell>
          <cell r="O1772">
            <v>7000000</v>
          </cell>
        </row>
        <row r="1773">
          <cell r="B1773" t="str">
            <v>4.01.01.012</v>
          </cell>
          <cell r="C1773">
            <v>0</v>
          </cell>
          <cell r="D1773">
            <v>0.8666666666666667</v>
          </cell>
          <cell r="E1773">
            <v>0.13333333333333333</v>
          </cell>
          <cell r="F1773">
            <v>18</v>
          </cell>
          <cell r="G1773" t="str">
            <v>KG</v>
          </cell>
          <cell r="H1773">
            <v>1</v>
          </cell>
          <cell r="I1773">
            <v>1</v>
          </cell>
          <cell r="J1773" t="str">
            <v>30 Kec. Kaliori</v>
          </cell>
          <cell r="K1773" t="str">
            <v>Penyediaan Komponen Instalasi Listrik/Penerangan Bangunan Kantor</v>
          </cell>
          <cell r="L1773">
            <v>0</v>
          </cell>
          <cell r="M1773">
            <v>7800000</v>
          </cell>
          <cell r="N1773">
            <v>1200000</v>
          </cell>
          <cell r="O1773">
            <v>9000000</v>
          </cell>
        </row>
        <row r="1774">
          <cell r="B1774" t="str">
            <v>4.01.01.014</v>
          </cell>
          <cell r="C1774">
            <v>0</v>
          </cell>
          <cell r="D1774">
            <v>1</v>
          </cell>
          <cell r="E1774">
            <v>0</v>
          </cell>
          <cell r="F1774">
            <v>18</v>
          </cell>
          <cell r="G1774" t="str">
            <v>KG</v>
          </cell>
          <cell r="H1774">
            <v>1</v>
          </cell>
          <cell r="I1774">
            <v>1</v>
          </cell>
          <cell r="J1774" t="str">
            <v>30 Kec. Kaliori</v>
          </cell>
          <cell r="K1774" t="str">
            <v>Penyediaan Peralatan Rumah Tangga</v>
          </cell>
          <cell r="L1774">
            <v>0</v>
          </cell>
          <cell r="M1774">
            <v>7200000</v>
          </cell>
          <cell r="N1774">
            <v>0</v>
          </cell>
          <cell r="O1774">
            <v>7200000</v>
          </cell>
        </row>
        <row r="1775">
          <cell r="B1775" t="str">
            <v>4.01.01.015</v>
          </cell>
          <cell r="C1775">
            <v>0</v>
          </cell>
          <cell r="D1775">
            <v>1</v>
          </cell>
          <cell r="E1775">
            <v>0</v>
          </cell>
          <cell r="F1775">
            <v>18</v>
          </cell>
          <cell r="G1775" t="str">
            <v>KG</v>
          </cell>
          <cell r="H1775">
            <v>1</v>
          </cell>
          <cell r="I1775">
            <v>1</v>
          </cell>
          <cell r="J1775" t="str">
            <v>30 Kec. Kaliori</v>
          </cell>
          <cell r="K1775" t="str">
            <v>Penyediaan Bahan Bacaan dan Peraturan Perundang-Undangan</v>
          </cell>
          <cell r="L1775">
            <v>0</v>
          </cell>
          <cell r="M1775">
            <v>1800000</v>
          </cell>
          <cell r="N1775">
            <v>0</v>
          </cell>
          <cell r="O1775">
            <v>1800000</v>
          </cell>
        </row>
        <row r="1776">
          <cell r="B1776" t="str">
            <v>4.01.01.017</v>
          </cell>
          <cell r="C1776">
            <v>0</v>
          </cell>
          <cell r="D1776">
            <v>1</v>
          </cell>
          <cell r="E1776">
            <v>0</v>
          </cell>
          <cell r="F1776">
            <v>18</v>
          </cell>
          <cell r="G1776" t="str">
            <v>KG</v>
          </cell>
          <cell r="H1776">
            <v>1</v>
          </cell>
          <cell r="I1776">
            <v>1</v>
          </cell>
          <cell r="J1776" t="str">
            <v>30 Kec. Kaliori</v>
          </cell>
          <cell r="K1776" t="str">
            <v>Penyediaan Makanan dan Minuman</v>
          </cell>
          <cell r="L1776">
            <v>0</v>
          </cell>
          <cell r="M1776">
            <v>20000000</v>
          </cell>
          <cell r="N1776">
            <v>0</v>
          </cell>
          <cell r="O1776">
            <v>20000000</v>
          </cell>
        </row>
        <row r="1777">
          <cell r="B1777" t="str">
            <v>4.01.01.019</v>
          </cell>
          <cell r="C1777">
            <v>0.95831475702184576</v>
          </cell>
          <cell r="D1777">
            <v>4.1685242978154256E-2</v>
          </cell>
          <cell r="E1777">
            <v>0</v>
          </cell>
          <cell r="F1777">
            <v>18</v>
          </cell>
          <cell r="G1777" t="str">
            <v>KG</v>
          </cell>
          <cell r="H1777">
            <v>1</v>
          </cell>
          <cell r="I1777">
            <v>1</v>
          </cell>
          <cell r="J1777" t="str">
            <v>30 Kec. Kaliori</v>
          </cell>
          <cell r="K1777" t="str">
            <v>Penyediaan Jasa Administrasi Kantor/Kebersihan</v>
          </cell>
          <cell r="L1777">
            <v>17196000</v>
          </cell>
          <cell r="M1777">
            <v>748000</v>
          </cell>
          <cell r="N1777">
            <v>0</v>
          </cell>
          <cell r="O1777">
            <v>17944000</v>
          </cell>
        </row>
        <row r="1778">
          <cell r="B1778" t="str">
            <v>4.01.01.020</v>
          </cell>
          <cell r="C1778">
            <v>0</v>
          </cell>
          <cell r="D1778">
            <v>1</v>
          </cell>
          <cell r="E1778">
            <v>0</v>
          </cell>
          <cell r="F1778">
            <v>18</v>
          </cell>
          <cell r="G1778" t="str">
            <v>KG</v>
          </cell>
          <cell r="H1778">
            <v>1</v>
          </cell>
          <cell r="I1778">
            <v>1</v>
          </cell>
          <cell r="J1778" t="str">
            <v>30 Kec. Kaliori</v>
          </cell>
          <cell r="K1778" t="str">
            <v>Rapat-rapat koordinasi dan konsultasi dalam daerah</v>
          </cell>
          <cell r="L1778">
            <v>0</v>
          </cell>
          <cell r="M1778">
            <v>22770000</v>
          </cell>
          <cell r="N1778">
            <v>0</v>
          </cell>
          <cell r="O1778">
            <v>22770000</v>
          </cell>
        </row>
        <row r="1779">
          <cell r="B1779" t="str">
            <v>4.01.0200</v>
          </cell>
          <cell r="C1779">
            <v>2.6804261877638545E-2</v>
          </cell>
          <cell r="D1779">
            <v>0.17818133083160223</v>
          </cell>
          <cell r="E1779">
            <v>0.79501440729075923</v>
          </cell>
          <cell r="F1779">
            <v>15</v>
          </cell>
          <cell r="G1779" t="str">
            <v>PR</v>
          </cell>
          <cell r="J1779" t="str">
            <v>30 Kec. Kaliori</v>
          </cell>
          <cell r="K1779" t="str">
            <v>Program Peningkatan Sarana dan Prasarana Aparatur</v>
          </cell>
          <cell r="L1779">
            <v>4000000</v>
          </cell>
          <cell r="M1779">
            <v>26590000</v>
          </cell>
          <cell r="N1779">
            <v>118640000</v>
          </cell>
          <cell r="O1779">
            <v>149230000</v>
          </cell>
        </row>
        <row r="1780">
          <cell r="B1780" t="str">
            <v>4.01.02.003</v>
          </cell>
          <cell r="C1780">
            <v>0</v>
          </cell>
          <cell r="D1780">
            <v>0</v>
          </cell>
          <cell r="E1780">
            <v>1</v>
          </cell>
          <cell r="F1780">
            <v>18</v>
          </cell>
          <cell r="G1780" t="str">
            <v>KG</v>
          </cell>
          <cell r="H1780">
            <v>1</v>
          </cell>
          <cell r="I1780">
            <v>1</v>
          </cell>
          <cell r="J1780" t="str">
            <v>30 Kec. Kaliori</v>
          </cell>
          <cell r="K1780" t="str">
            <v>Pembangunan Gedung Kantor</v>
          </cell>
          <cell r="L1780">
            <v>0</v>
          </cell>
          <cell r="M1780">
            <v>0</v>
          </cell>
          <cell r="N1780">
            <v>45000000</v>
          </cell>
          <cell r="O1780">
            <v>45000000</v>
          </cell>
        </row>
        <row r="1781">
          <cell r="B1781" t="str">
            <v>4.01.02.009</v>
          </cell>
          <cell r="C1781">
            <v>0</v>
          </cell>
          <cell r="D1781">
            <v>0</v>
          </cell>
          <cell r="E1781">
            <v>1</v>
          </cell>
          <cell r="F1781">
            <v>18</v>
          </cell>
          <cell r="G1781" t="str">
            <v>KG</v>
          </cell>
          <cell r="H1781">
            <v>1</v>
          </cell>
          <cell r="I1781">
            <v>1</v>
          </cell>
          <cell r="J1781" t="str">
            <v>30 Kec. Kaliori</v>
          </cell>
          <cell r="K1781" t="str">
            <v>Pengadaan Peralatan Gedung Kantor</v>
          </cell>
          <cell r="L1781">
            <v>0</v>
          </cell>
          <cell r="M1781">
            <v>0</v>
          </cell>
          <cell r="N1781">
            <v>35000000</v>
          </cell>
          <cell r="O1781">
            <v>35000000</v>
          </cell>
        </row>
        <row r="1782">
          <cell r="B1782" t="str">
            <v>4.01.02.010</v>
          </cell>
          <cell r="C1782">
            <v>0</v>
          </cell>
          <cell r="D1782">
            <v>0</v>
          </cell>
          <cell r="E1782">
            <v>1</v>
          </cell>
          <cell r="F1782">
            <v>18</v>
          </cell>
          <cell r="G1782" t="str">
            <v>KG</v>
          </cell>
          <cell r="H1782">
            <v>1</v>
          </cell>
          <cell r="I1782">
            <v>1</v>
          </cell>
          <cell r="J1782" t="str">
            <v>30 Kec. Kaliori</v>
          </cell>
          <cell r="K1782" t="str">
            <v>Pengadaan alat-alat komunikasi</v>
          </cell>
          <cell r="L1782">
            <v>0</v>
          </cell>
          <cell r="M1782">
            <v>0</v>
          </cell>
          <cell r="N1782">
            <v>7000000</v>
          </cell>
          <cell r="O1782">
            <v>7000000</v>
          </cell>
        </row>
        <row r="1783">
          <cell r="B1783" t="str">
            <v>4.01.02.013</v>
          </cell>
          <cell r="C1783">
            <v>0</v>
          </cell>
          <cell r="D1783">
            <v>0</v>
          </cell>
          <cell r="E1783">
            <v>1</v>
          </cell>
          <cell r="F1783">
            <v>18</v>
          </cell>
          <cell r="G1783" t="str">
            <v>KG</v>
          </cell>
          <cell r="H1783">
            <v>1</v>
          </cell>
          <cell r="I1783">
            <v>1</v>
          </cell>
          <cell r="J1783" t="str">
            <v>30 Kec. Kaliori</v>
          </cell>
          <cell r="K1783" t="str">
            <v>Pengadaan Perlengkapan dan peralatan kantor dan rumah tangga</v>
          </cell>
          <cell r="L1783">
            <v>0</v>
          </cell>
          <cell r="M1783">
            <v>0</v>
          </cell>
          <cell r="N1783">
            <v>10000000</v>
          </cell>
          <cell r="O1783">
            <v>10000000</v>
          </cell>
        </row>
        <row r="1784">
          <cell r="B1784" t="str">
            <v>4.01.02.018</v>
          </cell>
          <cell r="C1784">
            <v>0.26666666666666666</v>
          </cell>
          <cell r="D1784">
            <v>0.73333333333333328</v>
          </cell>
          <cell r="E1784">
            <v>0</v>
          </cell>
          <cell r="F1784">
            <v>18</v>
          </cell>
          <cell r="G1784" t="str">
            <v>KG</v>
          </cell>
          <cell r="H1784">
            <v>1</v>
          </cell>
          <cell r="I1784">
            <v>1</v>
          </cell>
          <cell r="J1784" t="str">
            <v>30 Kec. Kaliori</v>
          </cell>
          <cell r="K1784" t="str">
            <v>Pemeliharaan Rutin/Berkala Gedung Kantor</v>
          </cell>
          <cell r="L1784">
            <v>4000000</v>
          </cell>
          <cell r="M1784">
            <v>11000000</v>
          </cell>
          <cell r="N1784">
            <v>0</v>
          </cell>
          <cell r="O1784">
            <v>15000000</v>
          </cell>
        </row>
        <row r="1785">
          <cell r="B1785" t="str">
            <v>4.01.02.020</v>
          </cell>
          <cell r="C1785">
            <v>0</v>
          </cell>
          <cell r="D1785">
            <v>1</v>
          </cell>
          <cell r="E1785">
            <v>0</v>
          </cell>
          <cell r="F1785">
            <v>18</v>
          </cell>
          <cell r="G1785" t="str">
            <v>KG</v>
          </cell>
          <cell r="H1785">
            <v>1</v>
          </cell>
          <cell r="I1785">
            <v>1</v>
          </cell>
          <cell r="J1785" t="str">
            <v>30 Kec. Kaliori</v>
          </cell>
          <cell r="K1785" t="str">
            <v>Pemeliharaan Rutin/Berkala Kendaraan Dinas/Operasional</v>
          </cell>
          <cell r="L1785">
            <v>0</v>
          </cell>
          <cell r="M1785">
            <v>5230000</v>
          </cell>
          <cell r="N1785">
            <v>0</v>
          </cell>
          <cell r="O1785">
            <v>5230000</v>
          </cell>
        </row>
        <row r="1786">
          <cell r="B1786" t="str">
            <v>4.01.02.028</v>
          </cell>
          <cell r="C1786">
            <v>0</v>
          </cell>
          <cell r="D1786">
            <v>1</v>
          </cell>
          <cell r="E1786">
            <v>0</v>
          </cell>
          <cell r="F1786">
            <v>18</v>
          </cell>
          <cell r="G1786" t="str">
            <v>KG</v>
          </cell>
          <cell r="H1786">
            <v>1</v>
          </cell>
          <cell r="I1786">
            <v>1</v>
          </cell>
          <cell r="J1786" t="str">
            <v>30 Kec. Kaliori</v>
          </cell>
          <cell r="K1786" t="str">
            <v>Pemeliharaan rutin/berkala perlengkapan dan peralatan kantor dan rumah tangga</v>
          </cell>
          <cell r="L1786">
            <v>0</v>
          </cell>
          <cell r="M1786">
            <v>10360000</v>
          </cell>
          <cell r="N1786">
            <v>0</v>
          </cell>
          <cell r="O1786">
            <v>10360000</v>
          </cell>
        </row>
        <row r="1787">
          <cell r="B1787" t="str">
            <v>4.01.02.044</v>
          </cell>
          <cell r="C1787">
            <v>0</v>
          </cell>
          <cell r="D1787">
            <v>0</v>
          </cell>
          <cell r="E1787">
            <v>1</v>
          </cell>
          <cell r="F1787">
            <v>18</v>
          </cell>
          <cell r="G1787" t="str">
            <v>KG</v>
          </cell>
          <cell r="H1787">
            <v>1</v>
          </cell>
          <cell r="I1787">
            <v>1</v>
          </cell>
          <cell r="J1787" t="str">
            <v>30 Kec. Kaliori</v>
          </cell>
          <cell r="K1787" t="str">
            <v>Penataan Lingkungan Kantor/Rumah Jabatan/Dinas</v>
          </cell>
          <cell r="L1787">
            <v>0</v>
          </cell>
          <cell r="M1787">
            <v>0</v>
          </cell>
          <cell r="N1787">
            <v>21640000</v>
          </cell>
          <cell r="O1787">
            <v>21640000</v>
          </cell>
        </row>
        <row r="1788">
          <cell r="B1788" t="str">
            <v>4.01.0300</v>
          </cell>
          <cell r="C1788">
            <v>0</v>
          </cell>
          <cell r="D1788">
            <v>1</v>
          </cell>
          <cell r="E1788">
            <v>0</v>
          </cell>
          <cell r="F1788">
            <v>15</v>
          </cell>
          <cell r="G1788" t="str">
            <v>PR</v>
          </cell>
          <cell r="J1788" t="str">
            <v>30 Kec. Kaliori</v>
          </cell>
          <cell r="K1788" t="str">
            <v>Program Peningkatan Disiplin Aparatur</v>
          </cell>
          <cell r="L1788">
            <v>0</v>
          </cell>
          <cell r="M1788">
            <v>11400000</v>
          </cell>
          <cell r="N1788">
            <v>0</v>
          </cell>
          <cell r="O1788">
            <v>11400000</v>
          </cell>
        </row>
        <row r="1789">
          <cell r="B1789" t="str">
            <v>4.01.03.005</v>
          </cell>
          <cell r="C1789">
            <v>0</v>
          </cell>
          <cell r="D1789">
            <v>1</v>
          </cell>
          <cell r="E1789">
            <v>0</v>
          </cell>
          <cell r="F1789">
            <v>18</v>
          </cell>
          <cell r="G1789" t="str">
            <v>KG</v>
          </cell>
          <cell r="H1789">
            <v>1</v>
          </cell>
          <cell r="I1789">
            <v>1</v>
          </cell>
          <cell r="J1789" t="str">
            <v>30 Kec. Kaliori</v>
          </cell>
          <cell r="K1789" t="str">
            <v>Pengadaan Pakaian Khusus Hari-Hari Tertentu</v>
          </cell>
          <cell r="L1789">
            <v>0</v>
          </cell>
          <cell r="M1789">
            <v>11400000</v>
          </cell>
          <cell r="N1789">
            <v>0</v>
          </cell>
          <cell r="O1789">
            <v>11400000</v>
          </cell>
        </row>
        <row r="1790">
          <cell r="B1790" t="str">
            <v>4.01.2400</v>
          </cell>
          <cell r="C1790">
            <v>0.6131875</v>
          </cell>
          <cell r="D1790">
            <v>0.3868125</v>
          </cell>
          <cell r="E1790">
            <v>0</v>
          </cell>
          <cell r="F1790">
            <v>15</v>
          </cell>
          <cell r="G1790" t="str">
            <v>PR</v>
          </cell>
          <cell r="J1790" t="str">
            <v>30 Kec. Kaliori</v>
          </cell>
          <cell r="K1790" t="str">
            <v>Program Peningkatan Fungsi Pemerintahan Desa</v>
          </cell>
          <cell r="L1790">
            <v>98110000</v>
          </cell>
          <cell r="M1790">
            <v>61890000</v>
          </cell>
          <cell r="N1790">
            <v>0</v>
          </cell>
          <cell r="O1790">
            <v>160000000</v>
          </cell>
        </row>
        <row r="1791">
          <cell r="B1791" t="str">
            <v>4.01.24.007</v>
          </cell>
          <cell r="C1791">
            <v>0.65841666666666665</v>
          </cell>
          <cell r="D1791">
            <v>0.34158333333333335</v>
          </cell>
          <cell r="E1791">
            <v>0</v>
          </cell>
          <cell r="F1791">
            <v>18</v>
          </cell>
          <cell r="G1791" t="str">
            <v>KG</v>
          </cell>
          <cell r="J1791" t="str">
            <v>30 Kec. Kaliori</v>
          </cell>
          <cell r="K1791" t="str">
            <v>Pembinaan dan Pengawasan Penyelenggaraan Pemerintah Desa</v>
          </cell>
          <cell r="L1791">
            <v>79010000</v>
          </cell>
          <cell r="M1791">
            <v>40990000</v>
          </cell>
          <cell r="N1791">
            <v>0</v>
          </cell>
          <cell r="O1791">
            <v>120000000</v>
          </cell>
        </row>
        <row r="1792">
          <cell r="B1792" t="str">
            <v>4.01.24.009</v>
          </cell>
          <cell r="C1792">
            <v>0.47749999999999998</v>
          </cell>
          <cell r="D1792">
            <v>0.52249999999999996</v>
          </cell>
          <cell r="E1792">
            <v>0</v>
          </cell>
          <cell r="F1792">
            <v>18</v>
          </cell>
          <cell r="G1792" t="str">
            <v>KG</v>
          </cell>
          <cell r="J1792" t="str">
            <v>30 Kec. Kaliori</v>
          </cell>
          <cell r="K1792" t="str">
            <v>Penyelenggaraan Musrenbang Kecamatan</v>
          </cell>
          <cell r="L1792">
            <v>19100000</v>
          </cell>
          <cell r="M1792">
            <v>20900000</v>
          </cell>
          <cell r="N1792">
            <v>0</v>
          </cell>
          <cell r="O1792">
            <v>40000000</v>
          </cell>
        </row>
        <row r="1793">
          <cell r="B1793" t="str">
            <v>4.01.2600</v>
          </cell>
          <cell r="C1793">
            <v>0.22</v>
          </cell>
          <cell r="D1793">
            <v>0.78</v>
          </cell>
          <cell r="E1793">
            <v>0</v>
          </cell>
          <cell r="F1793">
            <v>15</v>
          </cell>
          <cell r="G1793" t="str">
            <v>PR</v>
          </cell>
          <cell r="J1793" t="str">
            <v>30 Kec. Kaliori</v>
          </cell>
          <cell r="K1793" t="str">
            <v>Program Pembinaan dan Peningkatan Sarana Prasarana Pemuda , Olah Raga dan Seni Budaya</v>
          </cell>
          <cell r="L1793">
            <v>7700000</v>
          </cell>
          <cell r="M1793">
            <v>27300000</v>
          </cell>
          <cell r="N1793">
            <v>0</v>
          </cell>
          <cell r="O1793">
            <v>35000000</v>
          </cell>
        </row>
        <row r="1794">
          <cell r="B1794" t="str">
            <v>4.01.26.003</v>
          </cell>
          <cell r="C1794">
            <v>0.22</v>
          </cell>
          <cell r="D1794">
            <v>0.78</v>
          </cell>
          <cell r="E1794">
            <v>0</v>
          </cell>
          <cell r="F1794">
            <v>18</v>
          </cell>
          <cell r="G1794" t="str">
            <v>KG</v>
          </cell>
          <cell r="J1794" t="str">
            <v>30 Kec. Kaliori</v>
          </cell>
          <cell r="K1794" t="str">
            <v>Pelaksanaan Hari Besar Kenegaraan</v>
          </cell>
          <cell r="L1794">
            <v>7700000</v>
          </cell>
          <cell r="M1794">
            <v>27300000</v>
          </cell>
          <cell r="N1794">
            <v>0</v>
          </cell>
          <cell r="O1794">
            <v>35000000</v>
          </cell>
        </row>
        <row r="1795">
          <cell r="B1795" t="str">
            <v>4.01.2700</v>
          </cell>
          <cell r="C1795">
            <v>0.31</v>
          </cell>
          <cell r="D1795">
            <v>0.66142857142857148</v>
          </cell>
          <cell r="E1795">
            <v>2.8571428571428571E-2</v>
          </cell>
          <cell r="F1795">
            <v>15</v>
          </cell>
          <cell r="G1795" t="str">
            <v>PR</v>
          </cell>
          <cell r="J1795" t="str">
            <v>30 Kec. Kaliori</v>
          </cell>
          <cell r="K1795" t="str">
            <v>Program Peningkatan Jaminan Kesejahteraan Sosial  Kemasyarakatan</v>
          </cell>
          <cell r="L1795">
            <v>21700000</v>
          </cell>
          <cell r="M1795">
            <v>46300000</v>
          </cell>
          <cell r="N1795">
            <v>2000000</v>
          </cell>
          <cell r="O1795">
            <v>70000000</v>
          </cell>
        </row>
        <row r="1796">
          <cell r="B1796" t="str">
            <v>4.01.27.007</v>
          </cell>
          <cell r="C1796">
            <v>5.1428571428571428E-2</v>
          </cell>
          <cell r="D1796">
            <v>0.89142857142857146</v>
          </cell>
          <cell r="E1796">
            <v>5.7142857142857141E-2</v>
          </cell>
          <cell r="F1796">
            <v>18</v>
          </cell>
          <cell r="G1796" t="str">
            <v>KG</v>
          </cell>
          <cell r="J1796" t="str">
            <v>30 Kec. Kaliori</v>
          </cell>
          <cell r="K1796" t="str">
            <v>Fasilitasi PKK</v>
          </cell>
          <cell r="L1796">
            <v>1800000</v>
          </cell>
          <cell r="M1796">
            <v>31200000</v>
          </cell>
          <cell r="N1796">
            <v>2000000</v>
          </cell>
          <cell r="O1796">
            <v>35000000</v>
          </cell>
        </row>
        <row r="1797">
          <cell r="B1797" t="str">
            <v>4.01.27.009</v>
          </cell>
          <cell r="C1797">
            <v>0.56857142857142862</v>
          </cell>
          <cell r="D1797">
            <v>0.43142857142857144</v>
          </cell>
          <cell r="E1797">
            <v>0</v>
          </cell>
          <cell r="F1797">
            <v>18</v>
          </cell>
          <cell r="G1797" t="str">
            <v>KG</v>
          </cell>
          <cell r="J1797" t="str">
            <v>30 Kec. Kaliori</v>
          </cell>
          <cell r="K1797" t="str">
            <v>Fasilitasi Pokjanal Kecamatan Sehat</v>
          </cell>
          <cell r="L1797">
            <v>19900000</v>
          </cell>
          <cell r="M1797">
            <v>15100000</v>
          </cell>
          <cell r="N1797">
            <v>0</v>
          </cell>
          <cell r="O1797">
            <v>35000000</v>
          </cell>
        </row>
        <row r="1798">
          <cell r="B1798" t="str">
            <v>4.01.3400</v>
          </cell>
          <cell r="C1798">
            <v>0.96</v>
          </cell>
          <cell r="D1798">
            <v>0.04</v>
          </cell>
          <cell r="E1798">
            <v>0</v>
          </cell>
          <cell r="F1798">
            <v>15</v>
          </cell>
          <cell r="G1798" t="str">
            <v>PR</v>
          </cell>
          <cell r="J1798" t="str">
            <v>30 Kec. Kaliori</v>
          </cell>
          <cell r="K1798" t="str">
            <v>Program peningkatan fasilitasi pelayanan publik</v>
          </cell>
          <cell r="L1798">
            <v>4800000</v>
          </cell>
          <cell r="M1798">
            <v>200000</v>
          </cell>
          <cell r="N1798">
            <v>0</v>
          </cell>
          <cell r="O1798">
            <v>5000000</v>
          </cell>
        </row>
        <row r="1799">
          <cell r="B1799" t="str">
            <v>4.01.34.005</v>
          </cell>
          <cell r="C1799">
            <v>0.96</v>
          </cell>
          <cell r="D1799">
            <v>0.04</v>
          </cell>
          <cell r="E1799">
            <v>0</v>
          </cell>
          <cell r="F1799">
            <v>18</v>
          </cell>
          <cell r="G1799" t="str">
            <v>KG</v>
          </cell>
          <cell r="J1799" t="str">
            <v>30 Kec. Kaliori</v>
          </cell>
          <cell r="K1799" t="str">
            <v>Peningkatan Fasilitasi Pelayanan</v>
          </cell>
          <cell r="L1799">
            <v>4800000</v>
          </cell>
          <cell r="M1799">
            <v>200000</v>
          </cell>
          <cell r="N1799">
            <v>0</v>
          </cell>
          <cell r="O1799">
            <v>5000000</v>
          </cell>
        </row>
        <row r="1800">
          <cell r="B1800" t="str">
            <v>4.01.00</v>
          </cell>
          <cell r="C1800">
            <v>9.8337101098785559E-2</v>
          </cell>
          <cell r="D1800">
            <v>8.4092844750538881E-2</v>
          </cell>
          <cell r="E1800">
            <v>0.81757005415067552</v>
          </cell>
          <cell r="F1800">
            <v>12</v>
          </cell>
          <cell r="G1800" t="str">
            <v>OPD</v>
          </cell>
          <cell r="J1800" t="str">
            <v>31 Kec. Sulang</v>
          </cell>
          <cell r="K1800" t="str">
            <v>KECAMATAN SULANG</v>
          </cell>
          <cell r="L1800">
            <v>374094000</v>
          </cell>
          <cell r="M1800">
            <v>319906000</v>
          </cell>
          <cell r="N1800">
            <v>3110200000</v>
          </cell>
          <cell r="O1800">
            <v>3804200000</v>
          </cell>
        </row>
        <row r="1801">
          <cell r="B1801" t="str">
            <v>4.01.0100</v>
          </cell>
          <cell r="C1801">
            <v>0.58702080000000001</v>
          </cell>
          <cell r="D1801">
            <v>0.41297919999999999</v>
          </cell>
          <cell r="E1801">
            <v>0</v>
          </cell>
          <cell r="F1801">
            <v>15</v>
          </cell>
          <cell r="G1801" t="str">
            <v>PR</v>
          </cell>
          <cell r="J1801" t="str">
            <v>31 Kec. Sulang</v>
          </cell>
          <cell r="K1801" t="str">
            <v>Program Pelayanan Administrasi Perkantoran</v>
          </cell>
          <cell r="L1801">
            <v>183444000</v>
          </cell>
          <cell r="M1801">
            <v>129056000</v>
          </cell>
          <cell r="N1801">
            <v>0</v>
          </cell>
          <cell r="O1801">
            <v>312500000</v>
          </cell>
        </row>
        <row r="1802">
          <cell r="B1802" t="str">
            <v>4.01.01.001</v>
          </cell>
          <cell r="C1802">
            <v>0</v>
          </cell>
          <cell r="D1802">
            <v>1</v>
          </cell>
          <cell r="E1802">
            <v>0</v>
          </cell>
          <cell r="F1802">
            <v>18</v>
          </cell>
          <cell r="G1802" t="str">
            <v>KG</v>
          </cell>
          <cell r="H1802">
            <v>1</v>
          </cell>
          <cell r="I1802">
            <v>1</v>
          </cell>
          <cell r="J1802" t="str">
            <v>31 Kec. Sulang</v>
          </cell>
          <cell r="K1802" t="str">
            <v>Penyediaan Jasa Surat Menyurat</v>
          </cell>
          <cell r="L1802">
            <v>0</v>
          </cell>
          <cell r="M1802">
            <v>7500000</v>
          </cell>
          <cell r="N1802">
            <v>0</v>
          </cell>
          <cell r="O1802">
            <v>7500000</v>
          </cell>
        </row>
        <row r="1803">
          <cell r="B1803" t="str">
            <v>4.01.01.002</v>
          </cell>
          <cell r="C1803">
            <v>0</v>
          </cell>
          <cell r="D1803">
            <v>1</v>
          </cell>
          <cell r="E1803">
            <v>0</v>
          </cell>
          <cell r="F1803">
            <v>18</v>
          </cell>
          <cell r="G1803" t="str">
            <v>KG</v>
          </cell>
          <cell r="H1803">
            <v>1</v>
          </cell>
          <cell r="I1803">
            <v>1</v>
          </cell>
          <cell r="J1803" t="str">
            <v>31 Kec. Sulang</v>
          </cell>
          <cell r="K1803" t="str">
            <v>Penyediaan Jasa Komunikasi, Sumber Daya Air dan Listrik</v>
          </cell>
          <cell r="L1803">
            <v>0</v>
          </cell>
          <cell r="M1803">
            <v>15000000</v>
          </cell>
          <cell r="N1803">
            <v>0</v>
          </cell>
          <cell r="O1803">
            <v>15000000</v>
          </cell>
        </row>
        <row r="1804">
          <cell r="B1804" t="str">
            <v>4.01.01.003</v>
          </cell>
          <cell r="C1804">
            <v>0</v>
          </cell>
          <cell r="D1804">
            <v>1</v>
          </cell>
          <cell r="E1804">
            <v>0</v>
          </cell>
          <cell r="F1804">
            <v>18</v>
          </cell>
          <cell r="G1804" t="str">
            <v>KG</v>
          </cell>
          <cell r="H1804">
            <v>1</v>
          </cell>
          <cell r="I1804">
            <v>1</v>
          </cell>
          <cell r="J1804" t="str">
            <v>31 Kec. Sulang</v>
          </cell>
          <cell r="K1804" t="str">
            <v>Penyediaan Jasa Peralatan dan Perlengkapan Kantor</v>
          </cell>
          <cell r="L1804">
            <v>0</v>
          </cell>
          <cell r="M1804">
            <v>7500000</v>
          </cell>
          <cell r="N1804">
            <v>0</v>
          </cell>
          <cell r="O1804">
            <v>7500000</v>
          </cell>
        </row>
        <row r="1805">
          <cell r="B1805" t="str">
            <v>4.01.01.007</v>
          </cell>
          <cell r="C1805">
            <v>0.98322147651006708</v>
          </cell>
          <cell r="D1805">
            <v>1.6778523489932886E-2</v>
          </cell>
          <cell r="E1805">
            <v>0</v>
          </cell>
          <cell r="F1805">
            <v>18</v>
          </cell>
          <cell r="G1805" t="str">
            <v>KG</v>
          </cell>
          <cell r="H1805">
            <v>1</v>
          </cell>
          <cell r="I1805">
            <v>1</v>
          </cell>
          <cell r="J1805" t="str">
            <v>31 Kec. Sulang</v>
          </cell>
          <cell r="K1805" t="str">
            <v>Penyediaan Jasa Administrasi Keuangan</v>
          </cell>
          <cell r="L1805">
            <v>87900000</v>
          </cell>
          <cell r="M1805">
            <v>1500000</v>
          </cell>
          <cell r="N1805">
            <v>0</v>
          </cell>
          <cell r="O1805">
            <v>89400000</v>
          </cell>
        </row>
        <row r="1806">
          <cell r="B1806" t="str">
            <v>4.01.01.008</v>
          </cell>
          <cell r="C1806">
            <v>0.96</v>
          </cell>
          <cell r="D1806">
            <v>0.04</v>
          </cell>
          <cell r="E1806">
            <v>0</v>
          </cell>
          <cell r="F1806">
            <v>18</v>
          </cell>
          <cell r="G1806" t="str">
            <v>KG</v>
          </cell>
          <cell r="H1806">
            <v>1</v>
          </cell>
          <cell r="I1806">
            <v>1</v>
          </cell>
          <cell r="J1806" t="str">
            <v>31 Kec. Sulang</v>
          </cell>
          <cell r="K1806" t="str">
            <v>Penyediaan Jasa Kebersihan Kantor</v>
          </cell>
          <cell r="L1806">
            <v>24000000</v>
          </cell>
          <cell r="M1806">
            <v>1000000</v>
          </cell>
          <cell r="N1806">
            <v>0</v>
          </cell>
          <cell r="O1806">
            <v>25000000</v>
          </cell>
        </row>
        <row r="1807">
          <cell r="B1807" t="str">
            <v>4.01.01.010</v>
          </cell>
          <cell r="C1807">
            <v>0</v>
          </cell>
          <cell r="D1807">
            <v>1</v>
          </cell>
          <cell r="E1807">
            <v>0</v>
          </cell>
          <cell r="F1807">
            <v>18</v>
          </cell>
          <cell r="G1807" t="str">
            <v>KG</v>
          </cell>
          <cell r="H1807">
            <v>1</v>
          </cell>
          <cell r="I1807">
            <v>1</v>
          </cell>
          <cell r="J1807" t="str">
            <v>31 Kec. Sulang</v>
          </cell>
          <cell r="K1807" t="str">
            <v>Penyediaan Alat Tulis Kantor</v>
          </cell>
          <cell r="L1807">
            <v>0</v>
          </cell>
          <cell r="M1807">
            <v>18000000</v>
          </cell>
          <cell r="N1807">
            <v>0</v>
          </cell>
          <cell r="O1807">
            <v>18000000</v>
          </cell>
        </row>
        <row r="1808">
          <cell r="B1808" t="str">
            <v>4.01.01.011</v>
          </cell>
          <cell r="C1808">
            <v>0</v>
          </cell>
          <cell r="D1808">
            <v>1</v>
          </cell>
          <cell r="E1808">
            <v>0</v>
          </cell>
          <cell r="F1808">
            <v>18</v>
          </cell>
          <cell r="G1808" t="str">
            <v>KG</v>
          </cell>
          <cell r="H1808">
            <v>1</v>
          </cell>
          <cell r="I1808">
            <v>1</v>
          </cell>
          <cell r="J1808" t="str">
            <v>31 Kec. Sulang</v>
          </cell>
          <cell r="K1808" t="str">
            <v>Penyediaan Barang Cetakan dan Penggandaan</v>
          </cell>
          <cell r="L1808">
            <v>0</v>
          </cell>
          <cell r="M1808">
            <v>10000000</v>
          </cell>
          <cell r="N1808">
            <v>0</v>
          </cell>
          <cell r="O1808">
            <v>10000000</v>
          </cell>
        </row>
        <row r="1809">
          <cell r="B1809" t="str">
            <v>4.01.01.012</v>
          </cell>
          <cell r="C1809">
            <v>0</v>
          </cell>
          <cell r="D1809">
            <v>1</v>
          </cell>
          <cell r="E1809">
            <v>0</v>
          </cell>
          <cell r="F1809">
            <v>18</v>
          </cell>
          <cell r="G1809" t="str">
            <v>KG</v>
          </cell>
          <cell r="H1809">
            <v>1</v>
          </cell>
          <cell r="I1809">
            <v>1</v>
          </cell>
          <cell r="J1809" t="str">
            <v>31 Kec. Sulang</v>
          </cell>
          <cell r="K1809" t="str">
            <v>Penyediaan Komponen Instalasi Listrik/Penerangan Bangunan Kantor</v>
          </cell>
          <cell r="L1809">
            <v>0</v>
          </cell>
          <cell r="M1809">
            <v>13500000</v>
          </cell>
          <cell r="N1809">
            <v>0</v>
          </cell>
          <cell r="O1809">
            <v>13500000</v>
          </cell>
        </row>
        <row r="1810">
          <cell r="B1810" t="str">
            <v>4.01.01.014</v>
          </cell>
          <cell r="C1810">
            <v>0</v>
          </cell>
          <cell r="D1810">
            <v>1</v>
          </cell>
          <cell r="E1810">
            <v>0</v>
          </cell>
          <cell r="F1810">
            <v>18</v>
          </cell>
          <cell r="G1810" t="str">
            <v>KG</v>
          </cell>
          <cell r="H1810">
            <v>1</v>
          </cell>
          <cell r="I1810">
            <v>1</v>
          </cell>
          <cell r="J1810" t="str">
            <v>31 Kec. Sulang</v>
          </cell>
          <cell r="K1810" t="str">
            <v>Penyediaan Peralatan Rumah Tangga</v>
          </cell>
          <cell r="L1810">
            <v>0</v>
          </cell>
          <cell r="M1810">
            <v>4600000</v>
          </cell>
          <cell r="N1810">
            <v>0</v>
          </cell>
          <cell r="O1810">
            <v>4600000</v>
          </cell>
        </row>
        <row r="1811">
          <cell r="B1811" t="str">
            <v>4.01.01.015</v>
          </cell>
          <cell r="C1811">
            <v>0</v>
          </cell>
          <cell r="D1811">
            <v>1</v>
          </cell>
          <cell r="E1811">
            <v>0</v>
          </cell>
          <cell r="F1811">
            <v>18</v>
          </cell>
          <cell r="G1811" t="str">
            <v>KG</v>
          </cell>
          <cell r="H1811">
            <v>1</v>
          </cell>
          <cell r="I1811">
            <v>1</v>
          </cell>
          <cell r="J1811" t="str">
            <v>31 Kec. Sulang</v>
          </cell>
          <cell r="K1811" t="str">
            <v>Penyediaan Bahan Bacaan dan Peraturan Perundang-Undangan</v>
          </cell>
          <cell r="L1811">
            <v>0</v>
          </cell>
          <cell r="M1811">
            <v>5000000</v>
          </cell>
          <cell r="N1811">
            <v>0</v>
          </cell>
          <cell r="O1811">
            <v>5000000</v>
          </cell>
        </row>
        <row r="1812">
          <cell r="B1812" t="str">
            <v>4.01.01.017</v>
          </cell>
          <cell r="C1812">
            <v>0</v>
          </cell>
          <cell r="D1812">
            <v>1</v>
          </cell>
          <cell r="E1812">
            <v>0</v>
          </cell>
          <cell r="F1812">
            <v>18</v>
          </cell>
          <cell r="G1812" t="str">
            <v>KG</v>
          </cell>
          <cell r="H1812">
            <v>1</v>
          </cell>
          <cell r="I1812">
            <v>1</v>
          </cell>
          <cell r="J1812" t="str">
            <v>31 Kec. Sulang</v>
          </cell>
          <cell r="K1812" t="str">
            <v>Penyediaan Makanan dan Minuman</v>
          </cell>
          <cell r="L1812">
            <v>0</v>
          </cell>
          <cell r="M1812">
            <v>30000000</v>
          </cell>
          <cell r="N1812">
            <v>0</v>
          </cell>
          <cell r="O1812">
            <v>30000000</v>
          </cell>
        </row>
        <row r="1813">
          <cell r="B1813" t="str">
            <v>4.01.01.019</v>
          </cell>
          <cell r="C1813">
            <v>0.9936666666666667</v>
          </cell>
          <cell r="D1813">
            <v>6.3333333333333332E-3</v>
          </cell>
          <cell r="E1813">
            <v>0</v>
          </cell>
          <cell r="F1813">
            <v>18</v>
          </cell>
          <cell r="G1813" t="str">
            <v>KG</v>
          </cell>
          <cell r="H1813">
            <v>1</v>
          </cell>
          <cell r="I1813">
            <v>1</v>
          </cell>
          <cell r="J1813" t="str">
            <v>31 Kec. Sulang</v>
          </cell>
          <cell r="K1813" t="str">
            <v>Penyediaan Jasa Administrasi Kantor/Kebersihan</v>
          </cell>
          <cell r="L1813">
            <v>71544000</v>
          </cell>
          <cell r="M1813">
            <v>456000</v>
          </cell>
          <cell r="N1813">
            <v>0</v>
          </cell>
          <cell r="O1813">
            <v>72000000</v>
          </cell>
        </row>
        <row r="1814">
          <cell r="B1814" t="str">
            <v>4.01.01.020</v>
          </cell>
          <cell r="C1814">
            <v>0</v>
          </cell>
          <cell r="D1814">
            <v>1</v>
          </cell>
          <cell r="E1814">
            <v>0</v>
          </cell>
          <cell r="F1814">
            <v>18</v>
          </cell>
          <cell r="G1814" t="str">
            <v>KG</v>
          </cell>
          <cell r="H1814">
            <v>1</v>
          </cell>
          <cell r="I1814">
            <v>1</v>
          </cell>
          <cell r="J1814" t="str">
            <v>31 Kec. Sulang</v>
          </cell>
          <cell r="K1814" t="str">
            <v>Rapat-rapat koordinasi dan konsultasi dalam daerah</v>
          </cell>
          <cell r="L1814">
            <v>0</v>
          </cell>
          <cell r="M1814">
            <v>15000000</v>
          </cell>
          <cell r="N1814">
            <v>0</v>
          </cell>
          <cell r="O1814">
            <v>15000000</v>
          </cell>
        </row>
        <row r="1815">
          <cell r="B1815" t="str">
            <v>4.01.0200</v>
          </cell>
          <cell r="C1815">
            <v>0</v>
          </cell>
          <cell r="D1815">
            <v>1.2540876908911961E-2</v>
          </cell>
          <cell r="E1815">
            <v>0.98745912309108808</v>
          </cell>
          <cell r="F1815">
            <v>15</v>
          </cell>
          <cell r="G1815" t="str">
            <v>PR</v>
          </cell>
          <cell r="J1815" t="str">
            <v>31 Kec. Sulang</v>
          </cell>
          <cell r="K1815" t="str">
            <v>Program Peningkatan Sarana dan Prasarana Aparatur</v>
          </cell>
          <cell r="L1815">
            <v>0</v>
          </cell>
          <cell r="M1815">
            <v>39500000</v>
          </cell>
          <cell r="N1815">
            <v>3110200000</v>
          </cell>
          <cell r="O1815">
            <v>3149700000</v>
          </cell>
        </row>
        <row r="1816">
          <cell r="B1816" t="str">
            <v>4.01.02.005</v>
          </cell>
          <cell r="C1816">
            <v>0</v>
          </cell>
          <cell r="D1816">
            <v>0</v>
          </cell>
          <cell r="E1816">
            <v>1</v>
          </cell>
          <cell r="F1816">
            <v>18</v>
          </cell>
          <cell r="G1816" t="str">
            <v>KG</v>
          </cell>
          <cell r="H1816">
            <v>1</v>
          </cell>
          <cell r="I1816">
            <v>1</v>
          </cell>
          <cell r="J1816" t="str">
            <v>31 Kec. Sulang</v>
          </cell>
          <cell r="K1816" t="str">
            <v>Pengadaan Kendaraan Dinas/Operasional</v>
          </cell>
          <cell r="L1816">
            <v>0</v>
          </cell>
          <cell r="M1816">
            <v>0</v>
          </cell>
          <cell r="N1816">
            <v>40000000</v>
          </cell>
          <cell r="O1816">
            <v>40000000</v>
          </cell>
        </row>
        <row r="1817">
          <cell r="B1817" t="str">
            <v>4.01.02.009</v>
          </cell>
          <cell r="C1817">
            <v>0</v>
          </cell>
          <cell r="D1817">
            <v>0</v>
          </cell>
          <cell r="E1817">
            <v>1</v>
          </cell>
          <cell r="F1817">
            <v>18</v>
          </cell>
          <cell r="G1817" t="str">
            <v>KG</v>
          </cell>
          <cell r="H1817">
            <v>1</v>
          </cell>
          <cell r="I1817">
            <v>1</v>
          </cell>
          <cell r="J1817" t="str">
            <v>31 Kec. Sulang</v>
          </cell>
          <cell r="K1817" t="str">
            <v>Pengadaan Peralatan Gedung Kantor</v>
          </cell>
          <cell r="L1817">
            <v>0</v>
          </cell>
          <cell r="M1817">
            <v>0</v>
          </cell>
          <cell r="N1817">
            <v>40000000</v>
          </cell>
          <cell r="O1817">
            <v>40000000</v>
          </cell>
        </row>
        <row r="1818">
          <cell r="B1818" t="str">
            <v>4.01.02.013</v>
          </cell>
          <cell r="C1818">
            <v>0</v>
          </cell>
          <cell r="D1818">
            <v>0</v>
          </cell>
          <cell r="E1818">
            <v>1</v>
          </cell>
          <cell r="F1818">
            <v>18</v>
          </cell>
          <cell r="G1818" t="str">
            <v>KG</v>
          </cell>
          <cell r="H1818">
            <v>1</v>
          </cell>
          <cell r="I1818">
            <v>1</v>
          </cell>
          <cell r="J1818" t="str">
            <v>31 Kec. Sulang</v>
          </cell>
          <cell r="K1818" t="str">
            <v>Pengadaan Perlengkapan dan peralatan kantor dan rumah tangga</v>
          </cell>
          <cell r="L1818">
            <v>0</v>
          </cell>
          <cell r="M1818">
            <v>0</v>
          </cell>
          <cell r="N1818">
            <v>30200000</v>
          </cell>
          <cell r="O1818">
            <v>30200000</v>
          </cell>
        </row>
        <row r="1819">
          <cell r="B1819" t="str">
            <v>4.01.02.020</v>
          </cell>
          <cell r="C1819">
            <v>0</v>
          </cell>
          <cell r="D1819">
            <v>1</v>
          </cell>
          <cell r="E1819">
            <v>0</v>
          </cell>
          <cell r="F1819">
            <v>18</v>
          </cell>
          <cell r="G1819" t="str">
            <v>KG</v>
          </cell>
          <cell r="H1819">
            <v>1</v>
          </cell>
          <cell r="I1819">
            <v>1</v>
          </cell>
          <cell r="J1819" t="str">
            <v>31 Kec. Sulang</v>
          </cell>
          <cell r="K1819" t="str">
            <v>Pemeliharaan Rutin/Berkala Kendaraan Dinas/Operasional</v>
          </cell>
          <cell r="L1819">
            <v>0</v>
          </cell>
          <cell r="M1819">
            <v>27500000</v>
          </cell>
          <cell r="N1819">
            <v>0</v>
          </cell>
          <cell r="O1819">
            <v>27500000</v>
          </cell>
        </row>
        <row r="1820">
          <cell r="B1820" t="str">
            <v>4.01.02.028</v>
          </cell>
          <cell r="C1820">
            <v>0</v>
          </cell>
          <cell r="D1820">
            <v>1</v>
          </cell>
          <cell r="E1820">
            <v>0</v>
          </cell>
          <cell r="F1820">
            <v>18</v>
          </cell>
          <cell r="G1820" t="str">
            <v>KG</v>
          </cell>
          <cell r="H1820">
            <v>1</v>
          </cell>
          <cell r="I1820">
            <v>1</v>
          </cell>
          <cell r="J1820" t="str">
            <v>31 Kec. Sulang</v>
          </cell>
          <cell r="K1820" t="str">
            <v>Pemeliharaan rutin/berkala perlengkapan dan peralatan kantor dan rumah tangga</v>
          </cell>
          <cell r="L1820">
            <v>0</v>
          </cell>
          <cell r="M1820">
            <v>12000000</v>
          </cell>
          <cell r="N1820">
            <v>0</v>
          </cell>
          <cell r="O1820">
            <v>12000000</v>
          </cell>
        </row>
        <row r="1821">
          <cell r="B1821" t="str">
            <v>4.01.02.035</v>
          </cell>
          <cell r="C1821">
            <v>0</v>
          </cell>
          <cell r="D1821">
            <v>0</v>
          </cell>
          <cell r="E1821">
            <v>1</v>
          </cell>
          <cell r="F1821">
            <v>18</v>
          </cell>
          <cell r="G1821" t="str">
            <v>KG</v>
          </cell>
          <cell r="H1821">
            <v>1</v>
          </cell>
          <cell r="J1821" t="str">
            <v>31 Kec. Sulang</v>
          </cell>
          <cell r="K1821" t="str">
            <v>Rehabilitasi Sedang/Berat Gedung Kantor</v>
          </cell>
          <cell r="L1821">
            <v>0</v>
          </cell>
          <cell r="M1821">
            <v>0</v>
          </cell>
          <cell r="N1821">
            <v>600000000</v>
          </cell>
          <cell r="O1821">
            <v>600000000</v>
          </cell>
        </row>
        <row r="1822">
          <cell r="B1822" t="str">
            <v>4.01.02.044</v>
          </cell>
          <cell r="C1822">
            <v>0</v>
          </cell>
          <cell r="D1822">
            <v>0</v>
          </cell>
          <cell r="E1822">
            <v>1</v>
          </cell>
          <cell r="F1822">
            <v>18</v>
          </cell>
          <cell r="G1822" t="str">
            <v>KG</v>
          </cell>
          <cell r="H1822">
            <v>1</v>
          </cell>
          <cell r="J1822" t="str">
            <v>31 Kec. Sulang</v>
          </cell>
          <cell r="K1822" t="str">
            <v>Penataan Lingkungan Kantor/Rumah Jabatan/Dinas</v>
          </cell>
          <cell r="L1822">
            <v>0</v>
          </cell>
          <cell r="M1822">
            <v>0</v>
          </cell>
          <cell r="N1822">
            <v>400000000</v>
          </cell>
          <cell r="O1822">
            <v>400000000</v>
          </cell>
        </row>
        <row r="1823">
          <cell r="B1823" t="str">
            <v>4.01.02.045</v>
          </cell>
          <cell r="C1823">
            <v>0</v>
          </cell>
          <cell r="D1823">
            <v>0</v>
          </cell>
          <cell r="E1823">
            <v>1</v>
          </cell>
          <cell r="F1823">
            <v>18</v>
          </cell>
          <cell r="G1823" t="str">
            <v>KG</v>
          </cell>
          <cell r="H1823">
            <v>1</v>
          </cell>
          <cell r="J1823" t="str">
            <v>31 Kec. Sulang</v>
          </cell>
          <cell r="K1823" t="str">
            <v>Pembangunan Gedung Pertemuan/Aula</v>
          </cell>
          <cell r="L1823">
            <v>0</v>
          </cell>
          <cell r="M1823">
            <v>0</v>
          </cell>
          <cell r="N1823">
            <v>2000000000</v>
          </cell>
          <cell r="O1823">
            <v>2000000000</v>
          </cell>
        </row>
        <row r="1824">
          <cell r="B1824" t="str">
            <v>4.01.0300</v>
          </cell>
          <cell r="C1824">
            <v>0</v>
          </cell>
          <cell r="D1824">
            <v>1</v>
          </cell>
          <cell r="E1824">
            <v>0</v>
          </cell>
          <cell r="F1824">
            <v>15</v>
          </cell>
          <cell r="G1824" t="str">
            <v>PR</v>
          </cell>
          <cell r="J1824" t="str">
            <v>31 Kec. Sulang</v>
          </cell>
          <cell r="K1824" t="str">
            <v>Program Peningkatan Disiplin Aparatur</v>
          </cell>
          <cell r="L1824">
            <v>0</v>
          </cell>
          <cell r="M1824">
            <v>15000000</v>
          </cell>
          <cell r="N1824">
            <v>0</v>
          </cell>
          <cell r="O1824">
            <v>15000000</v>
          </cell>
        </row>
        <row r="1825">
          <cell r="B1825" t="str">
            <v>4.01.03.005</v>
          </cell>
          <cell r="C1825">
            <v>0</v>
          </cell>
          <cell r="D1825">
            <v>1</v>
          </cell>
          <cell r="E1825">
            <v>0</v>
          </cell>
          <cell r="F1825">
            <v>18</v>
          </cell>
          <cell r="G1825" t="str">
            <v>KG</v>
          </cell>
          <cell r="H1825">
            <v>1</v>
          </cell>
          <cell r="I1825">
            <v>1</v>
          </cell>
          <cell r="J1825" t="str">
            <v>31 Kec. Sulang</v>
          </cell>
          <cell r="K1825" t="str">
            <v>Pengadaan Pakaian Khusus Hari-Hari Tertentu</v>
          </cell>
          <cell r="L1825">
            <v>0</v>
          </cell>
          <cell r="M1825">
            <v>15000000</v>
          </cell>
          <cell r="N1825">
            <v>0</v>
          </cell>
          <cell r="O1825">
            <v>15000000</v>
          </cell>
        </row>
        <row r="1826">
          <cell r="B1826" t="str">
            <v>4.01.0600</v>
          </cell>
          <cell r="C1826">
            <v>0.59</v>
          </cell>
          <cell r="D1826">
            <v>0.41</v>
          </cell>
          <cell r="E1826">
            <v>0</v>
          </cell>
          <cell r="F1826">
            <v>15</v>
          </cell>
          <cell r="G1826" t="str">
            <v>PR</v>
          </cell>
          <cell r="J1826" t="str">
            <v>31 Kec. Sulang</v>
          </cell>
          <cell r="K1826" t="str">
            <v>Program Peningkatan Pengembangan Sistem Pelaporan Capaian Kinerja dan Keuangan</v>
          </cell>
          <cell r="L1826">
            <v>5900000</v>
          </cell>
          <cell r="M1826">
            <v>4100000</v>
          </cell>
          <cell r="N1826">
            <v>0</v>
          </cell>
          <cell r="O1826">
            <v>10000000</v>
          </cell>
        </row>
        <row r="1827">
          <cell r="B1827" t="str">
            <v>4.01.06.008</v>
          </cell>
          <cell r="C1827">
            <v>0.59</v>
          </cell>
          <cell r="D1827">
            <v>0.41</v>
          </cell>
          <cell r="E1827">
            <v>0</v>
          </cell>
          <cell r="F1827">
            <v>18</v>
          </cell>
          <cell r="G1827" t="str">
            <v>KG</v>
          </cell>
          <cell r="J1827" t="str">
            <v>31 Kec. Sulang</v>
          </cell>
          <cell r="K1827" t="str">
            <v>Penyusunan Renstra, Renja</v>
          </cell>
          <cell r="L1827">
            <v>5900000</v>
          </cell>
          <cell r="M1827">
            <v>4100000</v>
          </cell>
          <cell r="N1827">
            <v>0</v>
          </cell>
          <cell r="O1827">
            <v>10000000</v>
          </cell>
        </row>
        <row r="1828">
          <cell r="B1828" t="str">
            <v>4.01.1900</v>
          </cell>
          <cell r="C1828">
            <v>0.96</v>
          </cell>
          <cell r="D1828">
            <v>0.04</v>
          </cell>
          <cell r="E1828">
            <v>0</v>
          </cell>
          <cell r="F1828">
            <v>15</v>
          </cell>
          <cell r="G1828" t="str">
            <v>PR</v>
          </cell>
          <cell r="J1828" t="str">
            <v>31 Kec. Sulang</v>
          </cell>
          <cell r="K1828" t="str">
            <v>Peningkatan Kualitas Pelayanan Informasi dan Kehumasan</v>
          </cell>
          <cell r="L1828">
            <v>9600000</v>
          </cell>
          <cell r="M1828">
            <v>400000</v>
          </cell>
          <cell r="N1828">
            <v>0</v>
          </cell>
          <cell r="O1828">
            <v>10000000</v>
          </cell>
        </row>
        <row r="1829">
          <cell r="B1829" t="str">
            <v>4.01.19.010</v>
          </cell>
          <cell r="C1829">
            <v>0.96</v>
          </cell>
          <cell r="D1829">
            <v>0.04</v>
          </cell>
          <cell r="E1829">
            <v>0</v>
          </cell>
          <cell r="F1829">
            <v>18</v>
          </cell>
          <cell r="G1829" t="str">
            <v>KG</v>
          </cell>
          <cell r="J1829" t="str">
            <v>31 Kec. Sulang</v>
          </cell>
          <cell r="K1829" t="str">
            <v>Operasional Media Center</v>
          </cell>
          <cell r="L1829">
            <v>9600000</v>
          </cell>
          <cell r="M1829">
            <v>400000</v>
          </cell>
          <cell r="N1829">
            <v>0</v>
          </cell>
          <cell r="O1829">
            <v>10000000</v>
          </cell>
        </row>
        <row r="1830">
          <cell r="B1830" t="str">
            <v>4.01.2300</v>
          </cell>
          <cell r="C1830">
            <v>0.89</v>
          </cell>
          <cell r="D1830">
            <v>0.11</v>
          </cell>
          <cell r="E1830">
            <v>0</v>
          </cell>
          <cell r="F1830">
            <v>15</v>
          </cell>
          <cell r="G1830" t="str">
            <v>PR</v>
          </cell>
          <cell r="J1830" t="str">
            <v>31 Kec. Sulang</v>
          </cell>
          <cell r="K1830" t="str">
            <v>Program Peningkatan Sarana Prasarana Pemerintah dan Pelayanan Umum</v>
          </cell>
          <cell r="L1830">
            <v>115700000</v>
          </cell>
          <cell r="M1830">
            <v>14300000</v>
          </cell>
          <cell r="N1830">
            <v>0</v>
          </cell>
          <cell r="O1830">
            <v>130000000</v>
          </cell>
        </row>
        <row r="1831">
          <cell r="B1831" t="str">
            <v>4.01.23.004</v>
          </cell>
          <cell r="C1831">
            <v>0.89600000000000002</v>
          </cell>
          <cell r="D1831">
            <v>0.104</v>
          </cell>
          <cell r="E1831">
            <v>0</v>
          </cell>
          <cell r="F1831">
            <v>18</v>
          </cell>
          <cell r="G1831" t="str">
            <v>KG</v>
          </cell>
          <cell r="J1831" t="str">
            <v>31 Kec. Sulang</v>
          </cell>
          <cell r="K1831" t="str">
            <v>Fasilitasi Penyelenggaraan Pembinaan di Wilayah Kecamatan</v>
          </cell>
          <cell r="L1831">
            <v>67200000</v>
          </cell>
          <cell r="M1831">
            <v>7800000</v>
          </cell>
          <cell r="N1831">
            <v>0</v>
          </cell>
          <cell r="O1831">
            <v>75000000</v>
          </cell>
        </row>
        <row r="1832">
          <cell r="B1832" t="str">
            <v>4.01.23.005</v>
          </cell>
          <cell r="C1832">
            <v>0.88181818181818183</v>
          </cell>
          <cell r="D1832">
            <v>0.11818181818181818</v>
          </cell>
          <cell r="E1832">
            <v>0</v>
          </cell>
          <cell r="F1832">
            <v>18</v>
          </cell>
          <cell r="G1832" t="str">
            <v>KG</v>
          </cell>
          <cell r="J1832" t="str">
            <v>31 Kec. Sulang</v>
          </cell>
          <cell r="K1832" t="str">
            <v>Fasilitasi PATEN (Pelayanan Administrasi Terpadu Kecamatan)</v>
          </cell>
          <cell r="L1832">
            <v>48500000</v>
          </cell>
          <cell r="M1832">
            <v>6500000</v>
          </cell>
          <cell r="N1832">
            <v>0</v>
          </cell>
          <cell r="O1832">
            <v>55000000</v>
          </cell>
        </row>
        <row r="1833">
          <cell r="B1833" t="str">
            <v>4.01.2400</v>
          </cell>
          <cell r="C1833">
            <v>0.495</v>
          </cell>
          <cell r="D1833">
            <v>0.505</v>
          </cell>
          <cell r="E1833">
            <v>0</v>
          </cell>
          <cell r="F1833">
            <v>15</v>
          </cell>
          <cell r="G1833" t="str">
            <v>PR</v>
          </cell>
          <cell r="J1833" t="str">
            <v>31 Kec. Sulang</v>
          </cell>
          <cell r="K1833" t="str">
            <v>Program Peningkatan Fungsi Pemerintahan Desa</v>
          </cell>
          <cell r="L1833">
            <v>14850000</v>
          </cell>
          <cell r="M1833">
            <v>15150000</v>
          </cell>
          <cell r="N1833">
            <v>0</v>
          </cell>
          <cell r="O1833">
            <v>30000000</v>
          </cell>
        </row>
        <row r="1834">
          <cell r="B1834" t="str">
            <v>4.01.24.009</v>
          </cell>
          <cell r="C1834">
            <v>0.495</v>
          </cell>
          <cell r="D1834">
            <v>0.505</v>
          </cell>
          <cell r="E1834">
            <v>0</v>
          </cell>
          <cell r="F1834">
            <v>18</v>
          </cell>
          <cell r="G1834" t="str">
            <v>KG</v>
          </cell>
          <cell r="J1834" t="str">
            <v>31 Kec. Sulang</v>
          </cell>
          <cell r="K1834" t="str">
            <v>Penyelenggaraan Musrenbang Kecamatan</v>
          </cell>
          <cell r="L1834">
            <v>14850000</v>
          </cell>
          <cell r="M1834">
            <v>15150000</v>
          </cell>
          <cell r="N1834">
            <v>0</v>
          </cell>
          <cell r="O1834">
            <v>30000000</v>
          </cell>
        </row>
        <row r="1835">
          <cell r="B1835" t="str">
            <v>4.01.2600</v>
          </cell>
          <cell r="C1835">
            <v>3.3333333333333333E-2</v>
          </cell>
          <cell r="D1835">
            <v>0.96666666666666667</v>
          </cell>
          <cell r="E1835">
            <v>0</v>
          </cell>
          <cell r="F1835">
            <v>15</v>
          </cell>
          <cell r="G1835" t="str">
            <v>PR</v>
          </cell>
          <cell r="J1835" t="str">
            <v>31 Kec. Sulang</v>
          </cell>
          <cell r="K1835" t="str">
            <v>Program Pembinaan dan Peningkatan Sarana Prasarana Pemuda , Olah Raga dan Seni Budaya</v>
          </cell>
          <cell r="L1835">
            <v>1000000</v>
          </cell>
          <cell r="M1835">
            <v>29000000</v>
          </cell>
          <cell r="N1835">
            <v>0</v>
          </cell>
          <cell r="O1835">
            <v>30000000</v>
          </cell>
        </row>
        <row r="1836">
          <cell r="B1836" t="str">
            <v>4.01.26.003</v>
          </cell>
          <cell r="C1836">
            <v>3.3333333333333333E-2</v>
          </cell>
          <cell r="D1836">
            <v>0.96666666666666667</v>
          </cell>
          <cell r="E1836">
            <v>0</v>
          </cell>
          <cell r="F1836">
            <v>18</v>
          </cell>
          <cell r="G1836" t="str">
            <v>KG</v>
          </cell>
          <cell r="J1836" t="str">
            <v>31 Kec. Sulang</v>
          </cell>
          <cell r="K1836" t="str">
            <v>Pelaksanaan Hari Besar Kenegaraan</v>
          </cell>
          <cell r="L1836">
            <v>1000000</v>
          </cell>
          <cell r="M1836">
            <v>29000000</v>
          </cell>
          <cell r="N1836">
            <v>0</v>
          </cell>
          <cell r="O1836">
            <v>30000000</v>
          </cell>
        </row>
        <row r="1837">
          <cell r="B1837" t="str">
            <v>4.01.2700</v>
          </cell>
          <cell r="C1837">
            <v>0.31666666666666665</v>
          </cell>
          <cell r="D1837">
            <v>0.68333333333333335</v>
          </cell>
          <cell r="E1837">
            <v>0</v>
          </cell>
          <cell r="F1837">
            <v>15</v>
          </cell>
          <cell r="G1837" t="str">
            <v>PR</v>
          </cell>
          <cell r="J1837" t="str">
            <v>31 Kec. Sulang</v>
          </cell>
          <cell r="K1837" t="str">
            <v>Program Peningkatan Jaminan Kesejahteraan Sosial  Kemasyarakatan</v>
          </cell>
          <cell r="L1837">
            <v>27550000</v>
          </cell>
          <cell r="M1837">
            <v>59450000</v>
          </cell>
          <cell r="N1837">
            <v>0</v>
          </cell>
          <cell r="O1837">
            <v>87000000</v>
          </cell>
        </row>
        <row r="1838">
          <cell r="B1838" t="str">
            <v>4.01.27.005</v>
          </cell>
          <cell r="C1838">
            <v>0.48375000000000001</v>
          </cell>
          <cell r="D1838">
            <v>0.51624999999999999</v>
          </cell>
          <cell r="E1838">
            <v>0</v>
          </cell>
          <cell r="F1838">
            <v>18</v>
          </cell>
          <cell r="G1838" t="str">
            <v>KG</v>
          </cell>
          <cell r="J1838" t="str">
            <v>31 Kec. Sulang</v>
          </cell>
          <cell r="K1838" t="str">
            <v>Fasilitasi Penunjang Kegiatan Kesejahteraan Rakyat</v>
          </cell>
          <cell r="L1838">
            <v>19350000</v>
          </cell>
          <cell r="M1838">
            <v>20650000</v>
          </cell>
          <cell r="N1838">
            <v>0</v>
          </cell>
          <cell r="O1838">
            <v>40000000</v>
          </cell>
        </row>
        <row r="1839">
          <cell r="B1839" t="str">
            <v>4.01.27.007</v>
          </cell>
          <cell r="C1839">
            <v>0</v>
          </cell>
          <cell r="D1839">
            <v>1</v>
          </cell>
          <cell r="E1839">
            <v>0</v>
          </cell>
          <cell r="F1839">
            <v>18</v>
          </cell>
          <cell r="G1839" t="str">
            <v>KG</v>
          </cell>
          <cell r="J1839" t="str">
            <v>31 Kec. Sulang</v>
          </cell>
          <cell r="K1839" t="str">
            <v>Fasilitasi PKK</v>
          </cell>
          <cell r="L1839">
            <v>0</v>
          </cell>
          <cell r="M1839">
            <v>32000000</v>
          </cell>
          <cell r="N1839">
            <v>0</v>
          </cell>
          <cell r="O1839">
            <v>32000000</v>
          </cell>
        </row>
        <row r="1840">
          <cell r="B1840" t="str">
            <v>4.01.27.013</v>
          </cell>
          <cell r="C1840">
            <v>0.54666666666666663</v>
          </cell>
          <cell r="D1840">
            <v>0.45333333333333331</v>
          </cell>
          <cell r="E1840">
            <v>0</v>
          </cell>
          <cell r="F1840">
            <v>18</v>
          </cell>
          <cell r="G1840" t="str">
            <v>KG</v>
          </cell>
          <cell r="J1840" t="str">
            <v>31 Kec. Sulang</v>
          </cell>
          <cell r="K1840" t="str">
            <v>Perlindungan Anak</v>
          </cell>
          <cell r="L1840">
            <v>8200000</v>
          </cell>
          <cell r="M1840">
            <v>6800000</v>
          </cell>
          <cell r="N1840">
            <v>0</v>
          </cell>
          <cell r="O1840">
            <v>15000000</v>
          </cell>
        </row>
        <row r="1841">
          <cell r="B1841" t="str">
            <v>4.01.3500</v>
          </cell>
          <cell r="C1841">
            <v>0.53500000000000003</v>
          </cell>
          <cell r="D1841">
            <v>0.46500000000000002</v>
          </cell>
          <cell r="E1841">
            <v>0</v>
          </cell>
          <cell r="F1841">
            <v>15</v>
          </cell>
          <cell r="G1841" t="str">
            <v>PR</v>
          </cell>
          <cell r="J1841" t="str">
            <v>31 Kec. Sulang</v>
          </cell>
          <cell r="K1841" t="str">
            <v>Program Pemberdayaan Masyarakat Untuk Menjaga Ketertiban dan Keamanan</v>
          </cell>
          <cell r="L1841">
            <v>16050000</v>
          </cell>
          <cell r="M1841">
            <v>13950000</v>
          </cell>
          <cell r="N1841">
            <v>0</v>
          </cell>
          <cell r="O1841">
            <v>30000000</v>
          </cell>
        </row>
        <row r="1842">
          <cell r="B1842" t="str">
            <v>4.01.35.001</v>
          </cell>
          <cell r="C1842">
            <v>0.495</v>
          </cell>
          <cell r="D1842">
            <v>0.505</v>
          </cell>
          <cell r="E1842">
            <v>0</v>
          </cell>
          <cell r="F1842">
            <v>18</v>
          </cell>
          <cell r="G1842" t="str">
            <v>KG</v>
          </cell>
          <cell r="J1842" t="str">
            <v>31 Kec. Sulang</v>
          </cell>
          <cell r="K1842" t="str">
            <v>Pembinaan dan Operasional Hansip Inti Dinas / Instansi Matrik Kecamatan</v>
          </cell>
          <cell r="L1842">
            <v>4950000</v>
          </cell>
          <cell r="M1842">
            <v>5050000</v>
          </cell>
          <cell r="N1842">
            <v>0</v>
          </cell>
          <cell r="O1842">
            <v>10000000</v>
          </cell>
        </row>
        <row r="1843">
          <cell r="B1843" t="str">
            <v>4.01.35.002</v>
          </cell>
          <cell r="C1843">
            <v>0.55500000000000005</v>
          </cell>
          <cell r="D1843">
            <v>0.44500000000000001</v>
          </cell>
          <cell r="E1843">
            <v>0</v>
          </cell>
          <cell r="F1843">
            <v>18</v>
          </cell>
          <cell r="G1843" t="str">
            <v>KG</v>
          </cell>
          <cell r="J1843" t="str">
            <v>31 Kec. Sulang</v>
          </cell>
          <cell r="K1843" t="str">
            <v>Fasilitasi &amp; Koordinasi PAM wilayah kecamatan</v>
          </cell>
          <cell r="L1843">
            <v>11100000</v>
          </cell>
          <cell r="M1843">
            <v>8900000</v>
          </cell>
          <cell r="N1843">
            <v>0</v>
          </cell>
          <cell r="O1843">
            <v>20000000</v>
          </cell>
        </row>
        <row r="1844">
          <cell r="B1844" t="str">
            <v>4.01.00</v>
          </cell>
          <cell r="C1844">
            <v>0.35270196909211488</v>
          </cell>
          <cell r="D1844">
            <v>0.43191112371605084</v>
          </cell>
          <cell r="E1844">
            <v>0.21538690719183429</v>
          </cell>
          <cell r="F1844">
            <v>12</v>
          </cell>
          <cell r="G1844" t="str">
            <v>OPD</v>
          </cell>
          <cell r="J1844" t="str">
            <v>32 Kec. Sumber</v>
          </cell>
          <cell r="K1844" t="str">
            <v>KECAMATAN SUMBER</v>
          </cell>
          <cell r="L1844">
            <v>246235000</v>
          </cell>
          <cell r="M1844">
            <v>301534000</v>
          </cell>
          <cell r="N1844">
            <v>150370000</v>
          </cell>
          <cell r="O1844">
            <v>698139000</v>
          </cell>
        </row>
        <row r="1845">
          <cell r="B1845" t="str">
            <v>4.01.0100</v>
          </cell>
          <cell r="C1845">
            <v>0.48850771869639792</v>
          </cell>
          <cell r="D1845">
            <v>0.51149228130360203</v>
          </cell>
          <cell r="E1845">
            <v>0</v>
          </cell>
          <cell r="F1845">
            <v>15</v>
          </cell>
          <cell r="G1845" t="str">
            <v>PR</v>
          </cell>
          <cell r="J1845" t="str">
            <v>32 Kec. Sumber</v>
          </cell>
          <cell r="K1845" t="str">
            <v>Program Pelayanan Administrasi Perkantoran</v>
          </cell>
          <cell r="L1845">
            <v>106800000</v>
          </cell>
          <cell r="M1845">
            <v>111825000</v>
          </cell>
          <cell r="N1845">
            <v>0</v>
          </cell>
          <cell r="O1845">
            <v>218625000</v>
          </cell>
        </row>
        <row r="1846">
          <cell r="B1846" t="str">
            <v>4.01.01.002</v>
          </cell>
          <cell r="C1846">
            <v>0</v>
          </cell>
          <cell r="D1846">
            <v>1</v>
          </cell>
          <cell r="E1846">
            <v>0</v>
          </cell>
          <cell r="F1846">
            <v>18</v>
          </cell>
          <cell r="G1846" t="str">
            <v>KG</v>
          </cell>
          <cell r="H1846">
            <v>1</v>
          </cell>
          <cell r="I1846">
            <v>1</v>
          </cell>
          <cell r="J1846" t="str">
            <v>32 Kec. Sumber</v>
          </cell>
          <cell r="K1846" t="str">
            <v>Penyediaan Jasa Komunikasi, Sumber Daya Air dan Listrik</v>
          </cell>
          <cell r="L1846">
            <v>0</v>
          </cell>
          <cell r="M1846">
            <v>13800000</v>
          </cell>
          <cell r="N1846">
            <v>0</v>
          </cell>
          <cell r="O1846">
            <v>13800000</v>
          </cell>
        </row>
        <row r="1847">
          <cell r="B1847" t="str">
            <v>4.01.01.007</v>
          </cell>
          <cell r="C1847">
            <v>0.96296296296296291</v>
          </cell>
          <cell r="D1847">
            <v>3.7037037037037035E-2</v>
          </cell>
          <cell r="E1847">
            <v>0</v>
          </cell>
          <cell r="F1847">
            <v>18</v>
          </cell>
          <cell r="G1847" t="str">
            <v>KG</v>
          </cell>
          <cell r="H1847">
            <v>1</v>
          </cell>
          <cell r="I1847">
            <v>1</v>
          </cell>
          <cell r="J1847" t="str">
            <v>32 Kec. Sumber</v>
          </cell>
          <cell r="K1847" t="str">
            <v>Penyediaan Jasa Administrasi Keuangan</v>
          </cell>
          <cell r="L1847">
            <v>78000000</v>
          </cell>
          <cell r="M1847">
            <v>3000000</v>
          </cell>
          <cell r="N1847">
            <v>0</v>
          </cell>
          <cell r="O1847">
            <v>81000000</v>
          </cell>
        </row>
        <row r="1848">
          <cell r="B1848" t="str">
            <v>4.01.01.010</v>
          </cell>
          <cell r="C1848">
            <v>0</v>
          </cell>
          <cell r="D1848">
            <v>1</v>
          </cell>
          <cell r="E1848">
            <v>0</v>
          </cell>
          <cell r="F1848">
            <v>18</v>
          </cell>
          <cell r="G1848" t="str">
            <v>KG</v>
          </cell>
          <cell r="H1848">
            <v>1</v>
          </cell>
          <cell r="I1848">
            <v>1</v>
          </cell>
          <cell r="J1848" t="str">
            <v>32 Kec. Sumber</v>
          </cell>
          <cell r="K1848" t="str">
            <v>Penyediaan Alat Tulis Kantor</v>
          </cell>
          <cell r="L1848">
            <v>0</v>
          </cell>
          <cell r="M1848">
            <v>18000000</v>
          </cell>
          <cell r="N1848">
            <v>0</v>
          </cell>
          <cell r="O1848">
            <v>18000000</v>
          </cell>
        </row>
        <row r="1849">
          <cell r="B1849" t="str">
            <v>4.01.01.011</v>
          </cell>
          <cell r="C1849">
            <v>0</v>
          </cell>
          <cell r="D1849">
            <v>1</v>
          </cell>
          <cell r="E1849">
            <v>0</v>
          </cell>
          <cell r="F1849">
            <v>18</v>
          </cell>
          <cell r="G1849" t="str">
            <v>KG</v>
          </cell>
          <cell r="H1849">
            <v>1</v>
          </cell>
          <cell r="I1849">
            <v>1</v>
          </cell>
          <cell r="J1849" t="str">
            <v>32 Kec. Sumber</v>
          </cell>
          <cell r="K1849" t="str">
            <v>Penyediaan Barang Cetakan dan Penggandaan</v>
          </cell>
          <cell r="L1849">
            <v>0</v>
          </cell>
          <cell r="M1849">
            <v>8000000</v>
          </cell>
          <cell r="N1849">
            <v>0</v>
          </cell>
          <cell r="O1849">
            <v>8000000</v>
          </cell>
        </row>
        <row r="1850">
          <cell r="B1850" t="str">
            <v>4.01.01.012</v>
          </cell>
          <cell r="C1850">
            <v>0</v>
          </cell>
          <cell r="D1850">
            <v>1</v>
          </cell>
          <cell r="E1850">
            <v>0</v>
          </cell>
          <cell r="F1850">
            <v>18</v>
          </cell>
          <cell r="G1850" t="str">
            <v>KG</v>
          </cell>
          <cell r="H1850">
            <v>1</v>
          </cell>
          <cell r="I1850">
            <v>1</v>
          </cell>
          <cell r="J1850" t="str">
            <v>32 Kec. Sumber</v>
          </cell>
          <cell r="K1850" t="str">
            <v>Penyediaan Komponen Instalasi Listrik/Penerangan Bangunan Kantor</v>
          </cell>
          <cell r="L1850">
            <v>0</v>
          </cell>
          <cell r="M1850">
            <v>6000000</v>
          </cell>
          <cell r="N1850">
            <v>0</v>
          </cell>
          <cell r="O1850">
            <v>6000000</v>
          </cell>
        </row>
        <row r="1851">
          <cell r="B1851" t="str">
            <v>4.01.01.014</v>
          </cell>
          <cell r="C1851">
            <v>0</v>
          </cell>
          <cell r="D1851">
            <v>1</v>
          </cell>
          <cell r="E1851">
            <v>0</v>
          </cell>
          <cell r="F1851">
            <v>18</v>
          </cell>
          <cell r="G1851" t="str">
            <v>KG</v>
          </cell>
          <cell r="H1851">
            <v>1</v>
          </cell>
          <cell r="I1851">
            <v>1</v>
          </cell>
          <cell r="J1851" t="str">
            <v>32 Kec. Sumber</v>
          </cell>
          <cell r="K1851" t="str">
            <v>Penyediaan Peralatan Rumah Tangga</v>
          </cell>
          <cell r="L1851">
            <v>0</v>
          </cell>
          <cell r="M1851">
            <v>5000000</v>
          </cell>
          <cell r="N1851">
            <v>0</v>
          </cell>
          <cell r="O1851">
            <v>5000000</v>
          </cell>
        </row>
        <row r="1852">
          <cell r="B1852" t="str">
            <v>4.01.01.015</v>
          </cell>
          <cell r="C1852">
            <v>0</v>
          </cell>
          <cell r="D1852">
            <v>1</v>
          </cell>
          <cell r="E1852">
            <v>0</v>
          </cell>
          <cell r="F1852">
            <v>18</v>
          </cell>
          <cell r="G1852" t="str">
            <v>KG</v>
          </cell>
          <cell r="H1852">
            <v>1</v>
          </cell>
          <cell r="I1852">
            <v>1</v>
          </cell>
          <cell r="J1852" t="str">
            <v>32 Kec. Sumber</v>
          </cell>
          <cell r="K1852" t="str">
            <v>Penyediaan Bahan Bacaan dan Peraturan Perundang-Undangan</v>
          </cell>
          <cell r="L1852">
            <v>0</v>
          </cell>
          <cell r="M1852">
            <v>2000000</v>
          </cell>
          <cell r="N1852">
            <v>0</v>
          </cell>
          <cell r="O1852">
            <v>2000000</v>
          </cell>
        </row>
        <row r="1853">
          <cell r="B1853" t="str">
            <v>4.01.01.017</v>
          </cell>
          <cell r="C1853">
            <v>0</v>
          </cell>
          <cell r="D1853">
            <v>1</v>
          </cell>
          <cell r="E1853">
            <v>0</v>
          </cell>
          <cell r="F1853">
            <v>18</v>
          </cell>
          <cell r="G1853" t="str">
            <v>KG</v>
          </cell>
          <cell r="H1853">
            <v>1</v>
          </cell>
          <cell r="I1853">
            <v>1</v>
          </cell>
          <cell r="J1853" t="str">
            <v>32 Kec. Sumber</v>
          </cell>
          <cell r="K1853" t="str">
            <v>Penyediaan Makanan dan Minuman</v>
          </cell>
          <cell r="L1853">
            <v>0</v>
          </cell>
          <cell r="M1853">
            <v>38000000</v>
          </cell>
          <cell r="N1853">
            <v>0</v>
          </cell>
          <cell r="O1853">
            <v>38000000</v>
          </cell>
        </row>
        <row r="1854">
          <cell r="B1854" t="str">
            <v>4.01.01.019</v>
          </cell>
          <cell r="C1854">
            <v>0.99913269731136167</v>
          </cell>
          <cell r="D1854">
            <v>8.6730268863833475E-4</v>
          </cell>
          <cell r="E1854">
            <v>0</v>
          </cell>
          <cell r="F1854">
            <v>18</v>
          </cell>
          <cell r="G1854" t="str">
            <v>KG</v>
          </cell>
          <cell r="H1854">
            <v>1</v>
          </cell>
          <cell r="I1854">
            <v>1</v>
          </cell>
          <cell r="J1854" t="str">
            <v>32 Kec. Sumber</v>
          </cell>
          <cell r="K1854" t="str">
            <v>Penyediaan Jasa Administrasi Kantor/Kebersihan</v>
          </cell>
          <cell r="L1854">
            <v>28800000</v>
          </cell>
          <cell r="M1854">
            <v>25000</v>
          </cell>
          <cell r="N1854">
            <v>0</v>
          </cell>
          <cell r="O1854">
            <v>28825000</v>
          </cell>
        </row>
        <row r="1855">
          <cell r="B1855" t="str">
            <v>4.01.01.020</v>
          </cell>
          <cell r="C1855">
            <v>0</v>
          </cell>
          <cell r="D1855">
            <v>1</v>
          </cell>
          <cell r="E1855">
            <v>0</v>
          </cell>
          <cell r="F1855">
            <v>18</v>
          </cell>
          <cell r="G1855" t="str">
            <v>KG</v>
          </cell>
          <cell r="H1855">
            <v>1</v>
          </cell>
          <cell r="I1855">
            <v>1</v>
          </cell>
          <cell r="J1855" t="str">
            <v>32 Kec. Sumber</v>
          </cell>
          <cell r="K1855" t="str">
            <v>Rapat-rapat koordinasi dan konsultasi dalam daerah</v>
          </cell>
          <cell r="L1855">
            <v>0</v>
          </cell>
          <cell r="M1855">
            <v>18000000</v>
          </cell>
          <cell r="N1855">
            <v>0</v>
          </cell>
          <cell r="O1855">
            <v>18000000</v>
          </cell>
        </row>
        <row r="1856">
          <cell r="B1856" t="str">
            <v>4.01.0200</v>
          </cell>
          <cell r="C1856">
            <v>3.2813531772235484E-2</v>
          </cell>
          <cell r="D1856">
            <v>0.20338294305887133</v>
          </cell>
          <cell r="E1856">
            <v>0.76380352516889316</v>
          </cell>
          <cell r="F1856">
            <v>15</v>
          </cell>
          <cell r="G1856" t="str">
            <v>PR</v>
          </cell>
          <cell r="J1856" t="str">
            <v>32 Kec. Sumber</v>
          </cell>
          <cell r="K1856" t="str">
            <v>Program Peningkatan Sarana dan Prasarana Aparatur</v>
          </cell>
          <cell r="L1856">
            <v>6460000</v>
          </cell>
          <cell r="M1856">
            <v>40040000</v>
          </cell>
          <cell r="N1856">
            <v>150370000</v>
          </cell>
          <cell r="O1856">
            <v>196870000</v>
          </cell>
        </row>
        <row r="1857">
          <cell r="B1857" t="str">
            <v>4.01.02.007</v>
          </cell>
          <cell r="C1857">
            <v>0</v>
          </cell>
          <cell r="D1857">
            <v>0</v>
          </cell>
          <cell r="E1857">
            <v>1</v>
          </cell>
          <cell r="F1857">
            <v>18</v>
          </cell>
          <cell r="G1857" t="str">
            <v>KG</v>
          </cell>
          <cell r="H1857">
            <v>1</v>
          </cell>
          <cell r="I1857">
            <v>1</v>
          </cell>
          <cell r="J1857" t="str">
            <v>32 Kec. Sumber</v>
          </cell>
          <cell r="K1857" t="str">
            <v>Pengadaan Perlengkapan Gedung Kantor</v>
          </cell>
          <cell r="L1857">
            <v>0</v>
          </cell>
          <cell r="M1857">
            <v>0</v>
          </cell>
          <cell r="N1857">
            <v>2500000</v>
          </cell>
          <cell r="O1857">
            <v>2500000</v>
          </cell>
        </row>
        <row r="1858">
          <cell r="B1858" t="str">
            <v>4.01.02.013</v>
          </cell>
          <cell r="C1858">
            <v>0</v>
          </cell>
          <cell r="D1858">
            <v>0</v>
          </cell>
          <cell r="E1858">
            <v>1</v>
          </cell>
          <cell r="F1858">
            <v>18</v>
          </cell>
          <cell r="G1858" t="str">
            <v>KG</v>
          </cell>
          <cell r="H1858">
            <v>1</v>
          </cell>
          <cell r="J1858" t="str">
            <v>32 Kec. Sumber</v>
          </cell>
          <cell r="K1858" t="str">
            <v>Pengadaan Perlengkapan dan peralatan kantor dan rumah tangga</v>
          </cell>
          <cell r="L1858">
            <v>0</v>
          </cell>
          <cell r="M1858">
            <v>0</v>
          </cell>
          <cell r="N1858">
            <v>110000000</v>
          </cell>
          <cell r="O1858">
            <v>110000000</v>
          </cell>
        </row>
        <row r="1859">
          <cell r="B1859" t="str">
            <v>4.01.02.017</v>
          </cell>
          <cell r="C1859">
            <v>0.25333333333333335</v>
          </cell>
          <cell r="D1859">
            <v>0.7466666666666667</v>
          </cell>
          <cell r="E1859">
            <v>0</v>
          </cell>
          <cell r="F1859">
            <v>18</v>
          </cell>
          <cell r="G1859" t="str">
            <v>KG</v>
          </cell>
          <cell r="H1859">
            <v>1</v>
          </cell>
          <cell r="I1859">
            <v>1</v>
          </cell>
          <cell r="J1859" t="str">
            <v>32 Kec. Sumber</v>
          </cell>
          <cell r="K1859" t="str">
            <v>Pemeliharaan Rutin/Berkala Rumah Dinas</v>
          </cell>
          <cell r="L1859">
            <v>1520000</v>
          </cell>
          <cell r="M1859">
            <v>4480000</v>
          </cell>
          <cell r="N1859">
            <v>0</v>
          </cell>
          <cell r="O1859">
            <v>6000000</v>
          </cell>
        </row>
        <row r="1860">
          <cell r="B1860" t="str">
            <v>4.01.02.018</v>
          </cell>
          <cell r="C1860">
            <v>0.25333333333333335</v>
          </cell>
          <cell r="D1860">
            <v>0.7466666666666667</v>
          </cell>
          <cell r="E1860">
            <v>0</v>
          </cell>
          <cell r="F1860">
            <v>18</v>
          </cell>
          <cell r="G1860" t="str">
            <v>KG</v>
          </cell>
          <cell r="H1860">
            <v>1</v>
          </cell>
          <cell r="I1860">
            <v>1</v>
          </cell>
          <cell r="J1860" t="str">
            <v>32 Kec. Sumber</v>
          </cell>
          <cell r="K1860" t="str">
            <v>Pemeliharaan Rutin/Berkala Gedung Kantor</v>
          </cell>
          <cell r="L1860">
            <v>4940000</v>
          </cell>
          <cell r="M1860">
            <v>14560000</v>
          </cell>
          <cell r="N1860">
            <v>0</v>
          </cell>
          <cell r="O1860">
            <v>19500000</v>
          </cell>
        </row>
        <row r="1861">
          <cell r="B1861" t="str">
            <v>4.01.02.020</v>
          </cell>
          <cell r="C1861">
            <v>0</v>
          </cell>
          <cell r="D1861">
            <v>1</v>
          </cell>
          <cell r="E1861">
            <v>0</v>
          </cell>
          <cell r="F1861">
            <v>18</v>
          </cell>
          <cell r="G1861" t="str">
            <v>KG</v>
          </cell>
          <cell r="H1861">
            <v>1</v>
          </cell>
          <cell r="I1861">
            <v>1</v>
          </cell>
          <cell r="J1861" t="str">
            <v>32 Kec. Sumber</v>
          </cell>
          <cell r="K1861" t="str">
            <v>Pemeliharaan Rutin/Berkala Kendaraan Dinas/Operasional</v>
          </cell>
          <cell r="L1861">
            <v>0</v>
          </cell>
          <cell r="M1861">
            <v>15000000</v>
          </cell>
          <cell r="N1861">
            <v>0</v>
          </cell>
          <cell r="O1861">
            <v>15000000</v>
          </cell>
        </row>
        <row r="1862">
          <cell r="B1862" t="str">
            <v>4.01.02.024</v>
          </cell>
          <cell r="C1862">
            <v>0</v>
          </cell>
          <cell r="D1862">
            <v>1</v>
          </cell>
          <cell r="E1862">
            <v>0</v>
          </cell>
          <cell r="F1862">
            <v>18</v>
          </cell>
          <cell r="G1862" t="str">
            <v>KG</v>
          </cell>
          <cell r="H1862">
            <v>1</v>
          </cell>
          <cell r="I1862">
            <v>1</v>
          </cell>
          <cell r="J1862" t="str">
            <v>32 Kec. Sumber</v>
          </cell>
          <cell r="K1862" t="str">
            <v>Pemeliharaan Rutin/Berkala Peralatan Gedung Kantor</v>
          </cell>
          <cell r="L1862">
            <v>0</v>
          </cell>
          <cell r="M1862">
            <v>6000000</v>
          </cell>
          <cell r="N1862">
            <v>0</v>
          </cell>
          <cell r="O1862">
            <v>6000000</v>
          </cell>
        </row>
        <row r="1863">
          <cell r="B1863" t="str">
            <v>4.01.02.044</v>
          </cell>
          <cell r="C1863">
            <v>0</v>
          </cell>
          <cell r="D1863">
            <v>0</v>
          </cell>
          <cell r="E1863">
            <v>1</v>
          </cell>
          <cell r="F1863">
            <v>18</v>
          </cell>
          <cell r="G1863" t="str">
            <v>KG</v>
          </cell>
          <cell r="H1863">
            <v>1</v>
          </cell>
          <cell r="I1863">
            <v>1</v>
          </cell>
          <cell r="J1863" t="str">
            <v>32 Kec. Sumber</v>
          </cell>
          <cell r="K1863" t="str">
            <v>Penataan Lingkungan Kantor/Rumah Jabatan/Dinas</v>
          </cell>
          <cell r="L1863">
            <v>0</v>
          </cell>
          <cell r="M1863">
            <v>0</v>
          </cell>
          <cell r="N1863">
            <v>37870000</v>
          </cell>
          <cell r="O1863">
            <v>37870000</v>
          </cell>
        </row>
        <row r="1864">
          <cell r="B1864" t="str">
            <v>4.01.0600</v>
          </cell>
          <cell r="C1864">
            <v>0.90073529411764708</v>
          </cell>
          <cell r="D1864">
            <v>9.9264705882352935E-2</v>
          </cell>
          <cell r="E1864">
            <v>0</v>
          </cell>
          <cell r="F1864">
            <v>15</v>
          </cell>
          <cell r="G1864" t="str">
            <v>PR</v>
          </cell>
          <cell r="J1864" t="str">
            <v>32 Kec. Sumber</v>
          </cell>
          <cell r="K1864" t="str">
            <v>Program Peningkatan Pengembangan Sistem Pelaporan Capaian Kinerja dan Keuangan</v>
          </cell>
          <cell r="L1864">
            <v>12250000</v>
          </cell>
          <cell r="M1864">
            <v>1350000</v>
          </cell>
          <cell r="N1864">
            <v>0</v>
          </cell>
          <cell r="O1864">
            <v>13600000</v>
          </cell>
        </row>
        <row r="1865">
          <cell r="B1865" t="str">
            <v>4.01.06.004</v>
          </cell>
          <cell r="C1865">
            <v>0.98611111111111116</v>
          </cell>
          <cell r="D1865">
            <v>1.3888888888888888E-2</v>
          </cell>
          <cell r="E1865">
            <v>0</v>
          </cell>
          <cell r="F1865">
            <v>18</v>
          </cell>
          <cell r="G1865" t="str">
            <v>KG</v>
          </cell>
          <cell r="H1865">
            <v>1</v>
          </cell>
          <cell r="I1865">
            <v>1</v>
          </cell>
          <cell r="J1865" t="str">
            <v>32 Kec. Sumber</v>
          </cell>
          <cell r="K1865" t="str">
            <v>Penyusunan Pelaporan Keuangan SKPD</v>
          </cell>
          <cell r="L1865">
            <v>3550000</v>
          </cell>
          <cell r="M1865">
            <v>50000</v>
          </cell>
          <cell r="N1865">
            <v>0</v>
          </cell>
          <cell r="O1865">
            <v>3600000</v>
          </cell>
        </row>
        <row r="1866">
          <cell r="B1866" t="str">
            <v>4.01.06.008</v>
          </cell>
          <cell r="C1866">
            <v>0.87</v>
          </cell>
          <cell r="D1866">
            <v>0.13</v>
          </cell>
          <cell r="E1866">
            <v>0</v>
          </cell>
          <cell r="F1866">
            <v>18</v>
          </cell>
          <cell r="G1866" t="str">
            <v>KG</v>
          </cell>
          <cell r="H1866">
            <v>1</v>
          </cell>
          <cell r="I1866">
            <v>1</v>
          </cell>
          <cell r="J1866" t="str">
            <v>32 Kec. Sumber</v>
          </cell>
          <cell r="K1866" t="str">
            <v>Penyusunan Renstra, Renja</v>
          </cell>
          <cell r="L1866">
            <v>8700000</v>
          </cell>
          <cell r="M1866">
            <v>1300000</v>
          </cell>
          <cell r="N1866">
            <v>0</v>
          </cell>
          <cell r="O1866">
            <v>10000000</v>
          </cell>
        </row>
        <row r="1867">
          <cell r="B1867" t="str">
            <v>4.01.2300</v>
          </cell>
          <cell r="C1867">
            <v>0</v>
          </cell>
          <cell r="D1867">
            <v>1</v>
          </cell>
          <cell r="E1867">
            <v>0</v>
          </cell>
          <cell r="F1867">
            <v>15</v>
          </cell>
          <cell r="G1867" t="str">
            <v>PR</v>
          </cell>
          <cell r="J1867" t="str">
            <v>32 Kec. Sumber</v>
          </cell>
          <cell r="K1867" t="str">
            <v>Program Peningkatan Sarana Prasarana Pemerintah dan Pelayanan Umum</v>
          </cell>
          <cell r="L1867">
            <v>0</v>
          </cell>
          <cell r="M1867">
            <v>9000000</v>
          </cell>
          <cell r="N1867">
            <v>0</v>
          </cell>
          <cell r="O1867">
            <v>9000000</v>
          </cell>
        </row>
        <row r="1868">
          <cell r="B1868" t="str">
            <v>4.01.23.004</v>
          </cell>
          <cell r="C1868">
            <v>0</v>
          </cell>
          <cell r="D1868">
            <v>1</v>
          </cell>
          <cell r="E1868">
            <v>0</v>
          </cell>
          <cell r="F1868">
            <v>18</v>
          </cell>
          <cell r="G1868" t="str">
            <v>KG</v>
          </cell>
          <cell r="J1868" t="str">
            <v>32 Kec. Sumber</v>
          </cell>
          <cell r="K1868" t="str">
            <v>Fasilitasi Penyelenggaraan Pembinaan di Wilayah Kecamatan</v>
          </cell>
          <cell r="L1868">
            <v>0</v>
          </cell>
          <cell r="M1868">
            <v>9000000</v>
          </cell>
          <cell r="N1868">
            <v>0</v>
          </cell>
          <cell r="O1868">
            <v>9000000</v>
          </cell>
        </row>
        <row r="1869">
          <cell r="B1869" t="str">
            <v>4.01.2400</v>
          </cell>
          <cell r="C1869">
            <v>0.7060546875</v>
          </cell>
          <cell r="D1869">
            <v>0.2939453125</v>
          </cell>
          <cell r="E1869">
            <v>0</v>
          </cell>
          <cell r="F1869">
            <v>15</v>
          </cell>
          <cell r="G1869" t="str">
            <v>PR</v>
          </cell>
          <cell r="J1869" t="str">
            <v>32 Kec. Sumber</v>
          </cell>
          <cell r="K1869" t="str">
            <v>Program Peningkatan Fungsi Pemerintahan Desa</v>
          </cell>
          <cell r="L1869">
            <v>90375000</v>
          </cell>
          <cell r="M1869">
            <v>37625000</v>
          </cell>
          <cell r="N1869">
            <v>0</v>
          </cell>
          <cell r="O1869">
            <v>128000000</v>
          </cell>
        </row>
        <row r="1870">
          <cell r="B1870" t="str">
            <v>4.01.24.001</v>
          </cell>
          <cell r="C1870">
            <v>0.8666666666666667</v>
          </cell>
          <cell r="D1870">
            <v>0.13333333333333333</v>
          </cell>
          <cell r="E1870">
            <v>0</v>
          </cell>
          <cell r="F1870">
            <v>18</v>
          </cell>
          <cell r="G1870" t="str">
            <v>KG</v>
          </cell>
          <cell r="J1870" t="str">
            <v>32 Kec. Sumber</v>
          </cell>
          <cell r="K1870" t="str">
            <v>Pengisian Perangkat Desa</v>
          </cell>
          <cell r="L1870">
            <v>15600000</v>
          </cell>
          <cell r="M1870">
            <v>2400000</v>
          </cell>
          <cell r="N1870">
            <v>0</v>
          </cell>
          <cell r="O1870">
            <v>18000000</v>
          </cell>
        </row>
        <row r="1871">
          <cell r="B1871" t="str">
            <v>4.01.24.007</v>
          </cell>
          <cell r="C1871">
            <v>0.78857142857142859</v>
          </cell>
          <cell r="D1871">
            <v>0.21142857142857144</v>
          </cell>
          <cell r="E1871">
            <v>0</v>
          </cell>
          <cell r="F1871">
            <v>18</v>
          </cell>
          <cell r="G1871" t="str">
            <v>KG</v>
          </cell>
          <cell r="J1871" t="str">
            <v>32 Kec. Sumber</v>
          </cell>
          <cell r="K1871" t="str">
            <v>Pembinaan dan Pengawasan Penyelenggaraan Pemerintah Desa</v>
          </cell>
          <cell r="L1871">
            <v>55200000</v>
          </cell>
          <cell r="M1871">
            <v>14800000</v>
          </cell>
          <cell r="N1871">
            <v>0</v>
          </cell>
          <cell r="O1871">
            <v>70000000</v>
          </cell>
        </row>
        <row r="1872">
          <cell r="B1872" t="str">
            <v>4.01.24.008</v>
          </cell>
          <cell r="C1872">
            <v>0.55249999999999999</v>
          </cell>
          <cell r="D1872">
            <v>0.44750000000000001</v>
          </cell>
          <cell r="E1872">
            <v>0</v>
          </cell>
          <cell r="F1872">
            <v>18</v>
          </cell>
          <cell r="G1872" t="str">
            <v>KG</v>
          </cell>
          <cell r="J1872" t="str">
            <v>32 Kec. Sumber</v>
          </cell>
          <cell r="K1872" t="str">
            <v>Fasilitasi Bintek dan Pelatihan Penyusunan Profil Desa</v>
          </cell>
          <cell r="L1872">
            <v>5525000</v>
          </cell>
          <cell r="M1872">
            <v>4475000</v>
          </cell>
          <cell r="N1872">
            <v>0</v>
          </cell>
          <cell r="O1872">
            <v>10000000</v>
          </cell>
        </row>
        <row r="1873">
          <cell r="B1873" t="str">
            <v>4.01.24.009</v>
          </cell>
          <cell r="C1873">
            <v>0.46833333333333332</v>
          </cell>
          <cell r="D1873">
            <v>0.53166666666666662</v>
          </cell>
          <cell r="E1873">
            <v>0</v>
          </cell>
          <cell r="F1873">
            <v>18</v>
          </cell>
          <cell r="G1873" t="str">
            <v>KG</v>
          </cell>
          <cell r="J1873" t="str">
            <v>32 Kec. Sumber</v>
          </cell>
          <cell r="K1873" t="str">
            <v>Penyelenggaraan Musrenbang Kecamatan</v>
          </cell>
          <cell r="L1873">
            <v>14050000</v>
          </cell>
          <cell r="M1873">
            <v>15950000</v>
          </cell>
          <cell r="N1873">
            <v>0</v>
          </cell>
          <cell r="O1873">
            <v>30000000</v>
          </cell>
        </row>
        <row r="1874">
          <cell r="B1874" t="str">
            <v>4.01.2500</v>
          </cell>
          <cell r="C1874">
            <v>0.17</v>
          </cell>
          <cell r="D1874">
            <v>0.83</v>
          </cell>
          <cell r="E1874">
            <v>0</v>
          </cell>
          <cell r="F1874">
            <v>15</v>
          </cell>
          <cell r="G1874" t="str">
            <v>PR</v>
          </cell>
          <cell r="J1874" t="str">
            <v>32 Kec. Sumber</v>
          </cell>
          <cell r="K1874" t="str">
            <v>Program Peningkatan Pelayanan Kehidupan Beragama</v>
          </cell>
          <cell r="L1874">
            <v>3400000</v>
          </cell>
          <cell r="M1874">
            <v>16600000</v>
          </cell>
          <cell r="N1874">
            <v>0</v>
          </cell>
          <cell r="O1874">
            <v>20000000</v>
          </cell>
        </row>
        <row r="1875">
          <cell r="B1875" t="str">
            <v>4.01.25.011</v>
          </cell>
          <cell r="C1875">
            <v>0.17</v>
          </cell>
          <cell r="D1875">
            <v>0.83</v>
          </cell>
          <cell r="E1875">
            <v>0</v>
          </cell>
          <cell r="F1875">
            <v>18</v>
          </cell>
          <cell r="G1875" t="str">
            <v>KG</v>
          </cell>
          <cell r="J1875" t="str">
            <v>32 Kec. Sumber</v>
          </cell>
          <cell r="K1875" t="str">
            <v>Fasilitasi Kegiatan Keagamaan</v>
          </cell>
          <cell r="L1875">
            <v>3400000</v>
          </cell>
          <cell r="M1875">
            <v>16600000</v>
          </cell>
          <cell r="N1875">
            <v>0</v>
          </cell>
          <cell r="O1875">
            <v>20000000</v>
          </cell>
        </row>
        <row r="1876">
          <cell r="B1876" t="str">
            <v>4.01.2600</v>
          </cell>
          <cell r="C1876">
            <v>6.6290062255014992E-2</v>
          </cell>
          <cell r="D1876">
            <v>0.93370993774498501</v>
          </cell>
          <cell r="E1876">
            <v>0</v>
          </cell>
          <cell r="F1876">
            <v>15</v>
          </cell>
          <cell r="G1876" t="str">
            <v>PR</v>
          </cell>
          <cell r="J1876" t="str">
            <v>32 Kec. Sumber</v>
          </cell>
          <cell r="K1876" t="str">
            <v>Program Pembinaan dan Peningkatan Sarana Prasarana Pemuda , Olah Raga dan Seni Budaya</v>
          </cell>
          <cell r="L1876">
            <v>3450000</v>
          </cell>
          <cell r="M1876">
            <v>48594000</v>
          </cell>
          <cell r="N1876">
            <v>0</v>
          </cell>
          <cell r="O1876">
            <v>52044000</v>
          </cell>
        </row>
        <row r="1877">
          <cell r="B1877" t="str">
            <v>4.01.26.003</v>
          </cell>
          <cell r="C1877">
            <v>6.6290062255014992E-2</v>
          </cell>
          <cell r="D1877">
            <v>0.93370993774498501</v>
          </cell>
          <cell r="E1877">
            <v>0</v>
          </cell>
          <cell r="F1877">
            <v>18</v>
          </cell>
          <cell r="G1877" t="str">
            <v>KG</v>
          </cell>
          <cell r="J1877" t="str">
            <v>32 Kec. Sumber</v>
          </cell>
          <cell r="K1877" t="str">
            <v>Pelaksanaan Hari Besar Kenegaraan</v>
          </cell>
          <cell r="L1877">
            <v>3450000</v>
          </cell>
          <cell r="M1877">
            <v>48594000</v>
          </cell>
          <cell r="N1877">
            <v>0</v>
          </cell>
          <cell r="O1877">
            <v>52044000</v>
          </cell>
        </row>
        <row r="1878">
          <cell r="B1878" t="str">
            <v>4.01.2700</v>
          </cell>
          <cell r="C1878">
            <v>0</v>
          </cell>
          <cell r="D1878">
            <v>1</v>
          </cell>
          <cell r="E1878">
            <v>0</v>
          </cell>
          <cell r="F1878">
            <v>15</v>
          </cell>
          <cell r="G1878" t="str">
            <v>PR</v>
          </cell>
          <cell r="J1878" t="str">
            <v>32 Kec. Sumber</v>
          </cell>
          <cell r="K1878" t="str">
            <v>Program Peningkatan Jaminan Kesejahteraan Sosial  Kemasyarakatan</v>
          </cell>
          <cell r="L1878">
            <v>0</v>
          </cell>
          <cell r="M1878">
            <v>20000000</v>
          </cell>
          <cell r="N1878">
            <v>0</v>
          </cell>
          <cell r="O1878">
            <v>20000000</v>
          </cell>
        </row>
        <row r="1879">
          <cell r="B1879" t="str">
            <v>4.01.27.007</v>
          </cell>
          <cell r="C1879">
            <v>0</v>
          </cell>
          <cell r="D1879">
            <v>1</v>
          </cell>
          <cell r="E1879">
            <v>0</v>
          </cell>
          <cell r="F1879">
            <v>18</v>
          </cell>
          <cell r="G1879" t="str">
            <v>KG</v>
          </cell>
          <cell r="J1879" t="str">
            <v>32 Kec. Sumber</v>
          </cell>
          <cell r="K1879" t="str">
            <v>Fasilitasi PKK</v>
          </cell>
          <cell r="L1879">
            <v>0</v>
          </cell>
          <cell r="M1879">
            <v>20000000</v>
          </cell>
          <cell r="N1879">
            <v>0</v>
          </cell>
          <cell r="O1879">
            <v>20000000</v>
          </cell>
        </row>
        <row r="1880">
          <cell r="B1880" t="str">
            <v>4.01.3400</v>
          </cell>
          <cell r="C1880">
            <v>0.58750000000000002</v>
          </cell>
          <cell r="D1880">
            <v>0.41249999999999998</v>
          </cell>
          <cell r="E1880">
            <v>0</v>
          </cell>
          <cell r="F1880">
            <v>15</v>
          </cell>
          <cell r="G1880" t="str">
            <v>PR</v>
          </cell>
          <cell r="J1880" t="str">
            <v>32 Kec. Sumber</v>
          </cell>
          <cell r="K1880" t="str">
            <v>Program peningkatan fasilitasi pelayanan publik</v>
          </cell>
          <cell r="L1880">
            <v>11750000</v>
          </cell>
          <cell r="M1880">
            <v>8250000</v>
          </cell>
          <cell r="N1880">
            <v>0</v>
          </cell>
          <cell r="O1880">
            <v>20000000</v>
          </cell>
        </row>
        <row r="1881">
          <cell r="B1881" t="str">
            <v>4.01.34.005</v>
          </cell>
          <cell r="C1881">
            <v>0.58750000000000002</v>
          </cell>
          <cell r="D1881">
            <v>0.41249999999999998</v>
          </cell>
          <cell r="E1881">
            <v>0</v>
          </cell>
          <cell r="F1881">
            <v>18</v>
          </cell>
          <cell r="G1881" t="str">
            <v>KG</v>
          </cell>
          <cell r="J1881" t="str">
            <v>32 Kec. Sumber</v>
          </cell>
          <cell r="K1881" t="str">
            <v>Peningkatan Fasilitasi Pelayanan</v>
          </cell>
          <cell r="L1881">
            <v>11750000</v>
          </cell>
          <cell r="M1881">
            <v>8250000</v>
          </cell>
          <cell r="N1881">
            <v>0</v>
          </cell>
          <cell r="O1881">
            <v>20000000</v>
          </cell>
        </row>
        <row r="1882">
          <cell r="B1882" t="str">
            <v>4.01.3500</v>
          </cell>
          <cell r="C1882">
            <v>0.58750000000000002</v>
          </cell>
          <cell r="D1882">
            <v>0.41249999999999998</v>
          </cell>
          <cell r="E1882">
            <v>0</v>
          </cell>
          <cell r="F1882">
            <v>15</v>
          </cell>
          <cell r="G1882" t="str">
            <v>PR</v>
          </cell>
          <cell r="J1882" t="str">
            <v>32 Kec. Sumber</v>
          </cell>
          <cell r="K1882" t="str">
            <v>Program Pemberdayaan Masyarakat Untuk Menjaga Ketertiban dan Keamanan</v>
          </cell>
          <cell r="L1882">
            <v>11750000</v>
          </cell>
          <cell r="M1882">
            <v>8250000</v>
          </cell>
          <cell r="N1882">
            <v>0</v>
          </cell>
          <cell r="O1882">
            <v>20000000</v>
          </cell>
        </row>
        <row r="1883">
          <cell r="B1883" t="str">
            <v>4.01.35.004</v>
          </cell>
          <cell r="C1883">
            <v>0.58750000000000002</v>
          </cell>
          <cell r="D1883">
            <v>0.41249999999999998</v>
          </cell>
          <cell r="E1883">
            <v>0</v>
          </cell>
          <cell r="F1883">
            <v>18</v>
          </cell>
          <cell r="G1883" t="str">
            <v>KG</v>
          </cell>
          <cell r="J1883" t="str">
            <v>32 Kec. Sumber</v>
          </cell>
          <cell r="K1883" t="str">
            <v>Pembinaan Anggota Hansip/Linmas</v>
          </cell>
          <cell r="L1883">
            <v>11750000</v>
          </cell>
          <cell r="M1883">
            <v>8250000</v>
          </cell>
          <cell r="N1883">
            <v>0</v>
          </cell>
          <cell r="O1883">
            <v>20000000</v>
          </cell>
        </row>
        <row r="1884">
          <cell r="B1884" t="str">
            <v>4.01.00</v>
          </cell>
          <cell r="C1884">
            <v>0.36096525929655471</v>
          </cell>
          <cell r="D1884">
            <v>0.31737754441487448</v>
          </cell>
          <cell r="E1884">
            <v>0.32165719628857081</v>
          </cell>
          <cell r="F1884">
            <v>12</v>
          </cell>
          <cell r="G1884" t="str">
            <v>OPD</v>
          </cell>
          <cell r="J1884" t="str">
            <v>33 Kec. Bulu</v>
          </cell>
          <cell r="K1884" t="str">
            <v>KECAMATAN BULU</v>
          </cell>
          <cell r="L1884">
            <v>250925000</v>
          </cell>
          <cell r="M1884">
            <v>220625000</v>
          </cell>
          <cell r="N1884">
            <v>223600000</v>
          </cell>
          <cell r="O1884">
            <v>695150000</v>
          </cell>
        </row>
        <row r="1885">
          <cell r="B1885" t="str">
            <v>4.01.0100</v>
          </cell>
          <cell r="C1885">
            <v>0.53489221775666784</v>
          </cell>
          <cell r="D1885">
            <v>0.4651077822433321</v>
          </cell>
          <cell r="E1885">
            <v>0</v>
          </cell>
          <cell r="F1885">
            <v>15</v>
          </cell>
          <cell r="G1885" t="str">
            <v>PR</v>
          </cell>
          <cell r="J1885" t="str">
            <v>33 Kec. Bulu</v>
          </cell>
          <cell r="K1885" t="str">
            <v>Program Pelayanan Administrasi Perkantoran</v>
          </cell>
          <cell r="L1885">
            <v>73200000</v>
          </cell>
          <cell r="M1885">
            <v>63650000</v>
          </cell>
          <cell r="N1885">
            <v>0</v>
          </cell>
          <cell r="O1885">
            <v>136850000</v>
          </cell>
        </row>
        <row r="1886">
          <cell r="B1886" t="str">
            <v>4.01.01.001</v>
          </cell>
          <cell r="C1886">
            <v>0</v>
          </cell>
          <cell r="D1886">
            <v>1</v>
          </cell>
          <cell r="E1886">
            <v>0</v>
          </cell>
          <cell r="F1886">
            <v>18</v>
          </cell>
          <cell r="G1886" t="str">
            <v>KG</v>
          </cell>
          <cell r="H1886">
            <v>1</v>
          </cell>
          <cell r="I1886">
            <v>1</v>
          </cell>
          <cell r="J1886" t="str">
            <v>33 Kec. Bulu</v>
          </cell>
          <cell r="K1886" t="str">
            <v>Penyediaan Jasa Surat Menyurat</v>
          </cell>
          <cell r="L1886">
            <v>0</v>
          </cell>
          <cell r="M1886">
            <v>1500000</v>
          </cell>
          <cell r="N1886">
            <v>0</v>
          </cell>
          <cell r="O1886">
            <v>1500000</v>
          </cell>
        </row>
        <row r="1887">
          <cell r="B1887" t="str">
            <v>4.01.01.002</v>
          </cell>
          <cell r="C1887">
            <v>0</v>
          </cell>
          <cell r="D1887">
            <v>1</v>
          </cell>
          <cell r="E1887">
            <v>0</v>
          </cell>
          <cell r="F1887">
            <v>18</v>
          </cell>
          <cell r="G1887" t="str">
            <v>KG</v>
          </cell>
          <cell r="H1887">
            <v>1</v>
          </cell>
          <cell r="I1887">
            <v>1</v>
          </cell>
          <cell r="J1887" t="str">
            <v>33 Kec. Bulu</v>
          </cell>
          <cell r="K1887" t="str">
            <v>Penyediaan Jasa Komunikasi, Sumber Daya Air dan Listrik</v>
          </cell>
          <cell r="L1887">
            <v>0</v>
          </cell>
          <cell r="M1887">
            <v>10000000</v>
          </cell>
          <cell r="N1887">
            <v>0</v>
          </cell>
          <cell r="O1887">
            <v>10000000</v>
          </cell>
        </row>
        <row r="1888">
          <cell r="B1888" t="str">
            <v>4.01.01.007</v>
          </cell>
          <cell r="C1888">
            <v>0.99839999999999995</v>
          </cell>
          <cell r="D1888">
            <v>1.6000000000000001E-3</v>
          </cell>
          <cell r="E1888">
            <v>0</v>
          </cell>
          <cell r="F1888">
            <v>18</v>
          </cell>
          <cell r="G1888" t="str">
            <v>KG</v>
          </cell>
          <cell r="H1888">
            <v>1</v>
          </cell>
          <cell r="I1888">
            <v>1</v>
          </cell>
          <cell r="J1888" t="str">
            <v>33 Kec. Bulu</v>
          </cell>
          <cell r="K1888" t="str">
            <v>Penyediaan Jasa Administrasi Keuangan</v>
          </cell>
          <cell r="L1888">
            <v>62400000</v>
          </cell>
          <cell r="M1888">
            <v>100000</v>
          </cell>
          <cell r="N1888">
            <v>0</v>
          </cell>
          <cell r="O1888">
            <v>62500000</v>
          </cell>
        </row>
        <row r="1889">
          <cell r="B1889" t="str">
            <v>4.01.01.008</v>
          </cell>
          <cell r="C1889">
            <v>0.99539170506912444</v>
          </cell>
          <cell r="D1889">
            <v>4.608294930875576E-3</v>
          </cell>
          <cell r="E1889">
            <v>0</v>
          </cell>
          <cell r="F1889">
            <v>18</v>
          </cell>
          <cell r="G1889" t="str">
            <v>KG</v>
          </cell>
          <cell r="H1889">
            <v>1</v>
          </cell>
          <cell r="I1889">
            <v>1</v>
          </cell>
          <cell r="J1889" t="str">
            <v>33 Kec. Bulu</v>
          </cell>
          <cell r="K1889" t="str">
            <v>Penyediaan Jasa Kebersihan Kantor</v>
          </cell>
          <cell r="L1889">
            <v>10800000</v>
          </cell>
          <cell r="M1889">
            <v>50000</v>
          </cell>
          <cell r="N1889">
            <v>0</v>
          </cell>
          <cell r="O1889">
            <v>10850000</v>
          </cell>
        </row>
        <row r="1890">
          <cell r="B1890" t="str">
            <v>4.01.01.010</v>
          </cell>
          <cell r="C1890">
            <v>0</v>
          </cell>
          <cell r="D1890">
            <v>1</v>
          </cell>
          <cell r="E1890">
            <v>0</v>
          </cell>
          <cell r="F1890">
            <v>18</v>
          </cell>
          <cell r="G1890" t="str">
            <v>KG</v>
          </cell>
          <cell r="H1890">
            <v>1</v>
          </cell>
          <cell r="I1890">
            <v>1</v>
          </cell>
          <cell r="J1890" t="str">
            <v>33 Kec. Bulu</v>
          </cell>
          <cell r="K1890" t="str">
            <v>Penyediaan Alat Tulis Kantor</v>
          </cell>
          <cell r="L1890">
            <v>0</v>
          </cell>
          <cell r="M1890">
            <v>7500000</v>
          </cell>
          <cell r="N1890">
            <v>0</v>
          </cell>
          <cell r="O1890">
            <v>7500000</v>
          </cell>
        </row>
        <row r="1891">
          <cell r="B1891" t="str">
            <v>4.01.01.011</v>
          </cell>
          <cell r="C1891">
            <v>0</v>
          </cell>
          <cell r="D1891">
            <v>1</v>
          </cell>
          <cell r="E1891">
            <v>0</v>
          </cell>
          <cell r="F1891">
            <v>18</v>
          </cell>
          <cell r="G1891" t="str">
            <v>KG</v>
          </cell>
          <cell r="H1891">
            <v>1</v>
          </cell>
          <cell r="I1891">
            <v>1</v>
          </cell>
          <cell r="J1891" t="str">
            <v>33 Kec. Bulu</v>
          </cell>
          <cell r="K1891" t="str">
            <v>Penyediaan Barang Cetakan dan Penggandaan</v>
          </cell>
          <cell r="L1891">
            <v>0</v>
          </cell>
          <cell r="M1891">
            <v>5000000</v>
          </cell>
          <cell r="N1891">
            <v>0</v>
          </cell>
          <cell r="O1891">
            <v>5000000</v>
          </cell>
        </row>
        <row r="1892">
          <cell r="B1892" t="str">
            <v>4.01.01.013</v>
          </cell>
          <cell r="C1892">
            <v>0</v>
          </cell>
          <cell r="D1892">
            <v>1</v>
          </cell>
          <cell r="E1892">
            <v>0</v>
          </cell>
          <cell r="F1892">
            <v>18</v>
          </cell>
          <cell r="G1892" t="str">
            <v>KG</v>
          </cell>
          <cell r="H1892">
            <v>1</v>
          </cell>
          <cell r="I1892">
            <v>1</v>
          </cell>
          <cell r="J1892" t="str">
            <v>33 Kec. Bulu</v>
          </cell>
          <cell r="K1892" t="str">
            <v>Penyediaan Peralatan dan Perlengkapan Kantor</v>
          </cell>
          <cell r="L1892">
            <v>0</v>
          </cell>
          <cell r="M1892">
            <v>1500000</v>
          </cell>
          <cell r="N1892">
            <v>0</v>
          </cell>
          <cell r="O1892">
            <v>1500000</v>
          </cell>
        </row>
        <row r="1893">
          <cell r="B1893" t="str">
            <v>4.01.01.017</v>
          </cell>
          <cell r="C1893">
            <v>0</v>
          </cell>
          <cell r="D1893">
            <v>1</v>
          </cell>
          <cell r="E1893">
            <v>0</v>
          </cell>
          <cell r="F1893">
            <v>18</v>
          </cell>
          <cell r="G1893" t="str">
            <v>KG</v>
          </cell>
          <cell r="H1893">
            <v>1</v>
          </cell>
          <cell r="I1893">
            <v>1</v>
          </cell>
          <cell r="J1893" t="str">
            <v>33 Kec. Bulu</v>
          </cell>
          <cell r="K1893" t="str">
            <v>Penyediaan Makanan dan Minuman</v>
          </cell>
          <cell r="L1893">
            <v>0</v>
          </cell>
          <cell r="M1893">
            <v>20000000</v>
          </cell>
          <cell r="N1893">
            <v>0</v>
          </cell>
          <cell r="O1893">
            <v>20000000</v>
          </cell>
        </row>
        <row r="1894">
          <cell r="B1894" t="str">
            <v>4.01.01.020</v>
          </cell>
          <cell r="C1894">
            <v>0</v>
          </cell>
          <cell r="D1894">
            <v>1</v>
          </cell>
          <cell r="E1894">
            <v>0</v>
          </cell>
          <cell r="F1894">
            <v>18</v>
          </cell>
          <cell r="G1894" t="str">
            <v>KG</v>
          </cell>
          <cell r="H1894">
            <v>1</v>
          </cell>
          <cell r="I1894">
            <v>1</v>
          </cell>
          <cell r="J1894" t="str">
            <v>33 Kec. Bulu</v>
          </cell>
          <cell r="K1894" t="str">
            <v>Rapat-rapat koordinasi dan konsultasi dalam daerah</v>
          </cell>
          <cell r="L1894">
            <v>0</v>
          </cell>
          <cell r="M1894">
            <v>18000000</v>
          </cell>
          <cell r="N1894">
            <v>0</v>
          </cell>
          <cell r="O1894">
            <v>18000000</v>
          </cell>
        </row>
        <row r="1895">
          <cell r="B1895" t="str">
            <v>4.01.0200</v>
          </cell>
          <cell r="C1895">
            <v>3.4566227730441518E-2</v>
          </cell>
          <cell r="D1895">
            <v>9.9438419829589467E-2</v>
          </cell>
          <cell r="E1895">
            <v>0.86599535243996906</v>
          </cell>
          <cell r="F1895">
            <v>15</v>
          </cell>
          <cell r="G1895" t="str">
            <v>PR</v>
          </cell>
          <cell r="J1895" t="str">
            <v>33 Kec. Bulu</v>
          </cell>
          <cell r="K1895" t="str">
            <v>Program Peningkatan Sarana dan Prasarana Aparatur</v>
          </cell>
          <cell r="L1895">
            <v>8925000</v>
          </cell>
          <cell r="M1895">
            <v>25675000</v>
          </cell>
          <cell r="N1895">
            <v>223600000</v>
          </cell>
          <cell r="O1895">
            <v>258200000</v>
          </cell>
        </row>
        <row r="1896">
          <cell r="B1896" t="str">
            <v>4.01.02.003</v>
          </cell>
          <cell r="C1896">
            <v>0</v>
          </cell>
          <cell r="D1896">
            <v>0</v>
          </cell>
          <cell r="E1896">
            <v>1</v>
          </cell>
          <cell r="F1896">
            <v>18</v>
          </cell>
          <cell r="G1896" t="str">
            <v>KG</v>
          </cell>
          <cell r="H1896">
            <v>1</v>
          </cell>
          <cell r="J1896" t="str">
            <v>33 Kec. Bulu</v>
          </cell>
          <cell r="K1896" t="str">
            <v>Pembangunan Gedung Kantor</v>
          </cell>
          <cell r="L1896">
            <v>0</v>
          </cell>
          <cell r="M1896">
            <v>0</v>
          </cell>
          <cell r="N1896">
            <v>100000000</v>
          </cell>
          <cell r="O1896">
            <v>100000000</v>
          </cell>
        </row>
        <row r="1897">
          <cell r="B1897" t="str">
            <v>4.01.02.007</v>
          </cell>
          <cell r="C1897">
            <v>0</v>
          </cell>
          <cell r="D1897">
            <v>0</v>
          </cell>
          <cell r="E1897">
            <v>1</v>
          </cell>
          <cell r="F1897">
            <v>18</v>
          </cell>
          <cell r="G1897" t="str">
            <v>KG</v>
          </cell>
          <cell r="H1897">
            <v>1</v>
          </cell>
          <cell r="I1897">
            <v>1</v>
          </cell>
          <cell r="J1897" t="str">
            <v>33 Kec. Bulu</v>
          </cell>
          <cell r="K1897" t="str">
            <v>Pengadaan Perlengkapan Gedung Kantor</v>
          </cell>
          <cell r="L1897">
            <v>0</v>
          </cell>
          <cell r="M1897">
            <v>0</v>
          </cell>
          <cell r="N1897">
            <v>10000000</v>
          </cell>
          <cell r="O1897">
            <v>10000000</v>
          </cell>
        </row>
        <row r="1898">
          <cell r="B1898" t="str">
            <v>4.01.02.009</v>
          </cell>
          <cell r="C1898">
            <v>0</v>
          </cell>
          <cell r="D1898">
            <v>0</v>
          </cell>
          <cell r="E1898">
            <v>1</v>
          </cell>
          <cell r="F1898">
            <v>18</v>
          </cell>
          <cell r="G1898" t="str">
            <v>KG</v>
          </cell>
          <cell r="H1898">
            <v>1</v>
          </cell>
          <cell r="I1898">
            <v>1</v>
          </cell>
          <cell r="J1898" t="str">
            <v>33 Kec. Bulu</v>
          </cell>
          <cell r="K1898" t="str">
            <v>Pengadaan Peralatan Gedung Kantor</v>
          </cell>
          <cell r="L1898">
            <v>0</v>
          </cell>
          <cell r="M1898">
            <v>0</v>
          </cell>
          <cell r="N1898">
            <v>52000000</v>
          </cell>
          <cell r="O1898">
            <v>52000000</v>
          </cell>
        </row>
        <row r="1899">
          <cell r="B1899" t="str">
            <v>4.01.02.013</v>
          </cell>
          <cell r="C1899">
            <v>0</v>
          </cell>
          <cell r="D1899">
            <v>0</v>
          </cell>
          <cell r="E1899">
            <v>1</v>
          </cell>
          <cell r="F1899">
            <v>18</v>
          </cell>
          <cell r="G1899" t="str">
            <v>KG</v>
          </cell>
          <cell r="H1899">
            <v>1</v>
          </cell>
          <cell r="I1899">
            <v>1</v>
          </cell>
          <cell r="J1899" t="str">
            <v>33 Kec. Bulu</v>
          </cell>
          <cell r="K1899" t="str">
            <v>Pengadaan Perlengkapan dan peralatan kantor dan rumah tangga</v>
          </cell>
          <cell r="L1899">
            <v>0</v>
          </cell>
          <cell r="M1899">
            <v>0</v>
          </cell>
          <cell r="N1899">
            <v>31600000</v>
          </cell>
          <cell r="O1899">
            <v>31600000</v>
          </cell>
        </row>
        <row r="1900">
          <cell r="B1900" t="str">
            <v>4.01.02.017</v>
          </cell>
          <cell r="C1900">
            <v>0.5625</v>
          </cell>
          <cell r="D1900">
            <v>0.4375</v>
          </cell>
          <cell r="E1900">
            <v>0</v>
          </cell>
          <cell r="F1900">
            <v>18</v>
          </cell>
          <cell r="G1900" t="str">
            <v>KG</v>
          </cell>
          <cell r="H1900">
            <v>1</v>
          </cell>
          <cell r="I1900">
            <v>1</v>
          </cell>
          <cell r="J1900" t="str">
            <v>33 Kec. Bulu</v>
          </cell>
          <cell r="K1900" t="str">
            <v>Pemeliharaan Rutin/Berkala Rumah Dinas</v>
          </cell>
          <cell r="L1900">
            <v>3375000</v>
          </cell>
          <cell r="M1900">
            <v>2625000</v>
          </cell>
          <cell r="N1900">
            <v>0</v>
          </cell>
          <cell r="O1900">
            <v>6000000</v>
          </cell>
        </row>
        <row r="1901">
          <cell r="B1901" t="str">
            <v>4.01.02.018</v>
          </cell>
          <cell r="C1901">
            <v>0.37</v>
          </cell>
          <cell r="D1901">
            <v>0.63</v>
          </cell>
          <cell r="E1901">
            <v>0</v>
          </cell>
          <cell r="F1901">
            <v>18</v>
          </cell>
          <cell r="G1901" t="str">
            <v>KG</v>
          </cell>
          <cell r="H1901">
            <v>1</v>
          </cell>
          <cell r="I1901">
            <v>1</v>
          </cell>
          <cell r="J1901" t="str">
            <v>33 Kec. Bulu</v>
          </cell>
          <cell r="K1901" t="str">
            <v>Pemeliharaan Rutin/Berkala Gedung Kantor</v>
          </cell>
          <cell r="L1901">
            <v>5550000</v>
          </cell>
          <cell r="M1901">
            <v>9450000</v>
          </cell>
          <cell r="N1901">
            <v>0</v>
          </cell>
          <cell r="O1901">
            <v>15000000</v>
          </cell>
        </row>
        <row r="1902">
          <cell r="B1902" t="str">
            <v>4.01.02.020</v>
          </cell>
          <cell r="C1902">
            <v>0</v>
          </cell>
          <cell r="D1902">
            <v>1</v>
          </cell>
          <cell r="E1902">
            <v>0</v>
          </cell>
          <cell r="F1902">
            <v>18</v>
          </cell>
          <cell r="G1902" t="str">
            <v>KG</v>
          </cell>
          <cell r="H1902">
            <v>1</v>
          </cell>
          <cell r="I1902">
            <v>1</v>
          </cell>
          <cell r="J1902" t="str">
            <v>33 Kec. Bulu</v>
          </cell>
          <cell r="K1902" t="str">
            <v>Pemeliharaan Rutin/Berkala Kendaraan Dinas/Operasional</v>
          </cell>
          <cell r="L1902">
            <v>0</v>
          </cell>
          <cell r="M1902">
            <v>10000000</v>
          </cell>
          <cell r="N1902">
            <v>0</v>
          </cell>
          <cell r="O1902">
            <v>10000000</v>
          </cell>
        </row>
        <row r="1903">
          <cell r="B1903" t="str">
            <v>4.01.02.028</v>
          </cell>
          <cell r="C1903">
            <v>0</v>
          </cell>
          <cell r="D1903">
            <v>1</v>
          </cell>
          <cell r="E1903">
            <v>0</v>
          </cell>
          <cell r="F1903">
            <v>18</v>
          </cell>
          <cell r="G1903" t="str">
            <v>KG</v>
          </cell>
          <cell r="H1903">
            <v>1</v>
          </cell>
          <cell r="I1903">
            <v>1</v>
          </cell>
          <cell r="J1903" t="str">
            <v>33 Kec. Bulu</v>
          </cell>
          <cell r="K1903" t="str">
            <v>Pemeliharaan rutin/berkala perlengkapan dan peralatan kantor dan rumah tangga</v>
          </cell>
          <cell r="L1903">
            <v>0</v>
          </cell>
          <cell r="M1903">
            <v>3600000</v>
          </cell>
          <cell r="N1903">
            <v>0</v>
          </cell>
          <cell r="O1903">
            <v>3600000</v>
          </cell>
        </row>
        <row r="1904">
          <cell r="B1904" t="str">
            <v>4.01.02.044</v>
          </cell>
          <cell r="C1904">
            <v>0</v>
          </cell>
          <cell r="D1904">
            <v>0</v>
          </cell>
          <cell r="E1904">
            <v>1</v>
          </cell>
          <cell r="F1904">
            <v>18</v>
          </cell>
          <cell r="G1904" t="str">
            <v>KG</v>
          </cell>
          <cell r="H1904">
            <v>1</v>
          </cell>
          <cell r="I1904">
            <v>1</v>
          </cell>
          <cell r="J1904" t="str">
            <v>33 Kec. Bulu</v>
          </cell>
          <cell r="K1904" t="str">
            <v>Penataan Lingkungan Kantor/Rumah Jabatan/Dinas</v>
          </cell>
          <cell r="L1904">
            <v>0</v>
          </cell>
          <cell r="M1904">
            <v>0</v>
          </cell>
          <cell r="N1904">
            <v>30000000</v>
          </cell>
          <cell r="O1904">
            <v>30000000</v>
          </cell>
        </row>
        <row r="1905">
          <cell r="B1905" t="str">
            <v>4.01.0300</v>
          </cell>
          <cell r="C1905">
            <v>0</v>
          </cell>
          <cell r="D1905">
            <v>1</v>
          </cell>
          <cell r="E1905">
            <v>0</v>
          </cell>
          <cell r="F1905">
            <v>15</v>
          </cell>
          <cell r="G1905" t="str">
            <v>PR</v>
          </cell>
          <cell r="J1905" t="str">
            <v>33 Kec. Bulu</v>
          </cell>
          <cell r="K1905" t="str">
            <v>Program Peningkatan Disiplin Aparatur</v>
          </cell>
          <cell r="L1905">
            <v>0</v>
          </cell>
          <cell r="M1905">
            <v>10000000</v>
          </cell>
          <cell r="N1905">
            <v>0</v>
          </cell>
          <cell r="O1905">
            <v>10000000</v>
          </cell>
        </row>
        <row r="1906">
          <cell r="B1906" t="str">
            <v>4.01.03.005</v>
          </cell>
          <cell r="C1906">
            <v>0</v>
          </cell>
          <cell r="D1906">
            <v>1</v>
          </cell>
          <cell r="E1906">
            <v>0</v>
          </cell>
          <cell r="F1906">
            <v>18</v>
          </cell>
          <cell r="G1906" t="str">
            <v>KG</v>
          </cell>
          <cell r="H1906">
            <v>1</v>
          </cell>
          <cell r="I1906">
            <v>1</v>
          </cell>
          <cell r="J1906" t="str">
            <v>33 Kec. Bulu</v>
          </cell>
          <cell r="K1906" t="str">
            <v>Pengadaan Pakaian Khusus Hari-Hari Tertentu</v>
          </cell>
          <cell r="L1906">
            <v>0</v>
          </cell>
          <cell r="M1906">
            <v>10000000</v>
          </cell>
          <cell r="N1906">
            <v>0</v>
          </cell>
          <cell r="O1906">
            <v>10000000</v>
          </cell>
        </row>
        <row r="1907">
          <cell r="B1907" t="str">
            <v>4.01.0600</v>
          </cell>
          <cell r="C1907">
            <v>0.88842975206611574</v>
          </cell>
          <cell r="D1907">
            <v>0.1115702479338843</v>
          </cell>
          <cell r="E1907">
            <v>0</v>
          </cell>
          <cell r="F1907">
            <v>15</v>
          </cell>
          <cell r="G1907" t="str">
            <v>PR</v>
          </cell>
          <cell r="J1907" t="str">
            <v>33 Kec. Bulu</v>
          </cell>
          <cell r="K1907" t="str">
            <v>Program Peningkatan Pengembangan Sistem Pelaporan Capaian Kinerja dan Keuangan</v>
          </cell>
          <cell r="L1907">
            <v>10750000</v>
          </cell>
          <cell r="M1907">
            <v>1350000</v>
          </cell>
          <cell r="N1907">
            <v>0</v>
          </cell>
          <cell r="O1907">
            <v>12100000</v>
          </cell>
        </row>
        <row r="1908">
          <cell r="B1908" t="str">
            <v>4.01.06.001</v>
          </cell>
          <cell r="C1908">
            <v>0.95454545454545459</v>
          </cell>
          <cell r="D1908">
            <v>4.5454545454545456E-2</v>
          </cell>
          <cell r="E1908">
            <v>0</v>
          </cell>
          <cell r="F1908">
            <v>18</v>
          </cell>
          <cell r="G1908" t="str">
            <v>KG</v>
          </cell>
          <cell r="H1908">
            <v>1</v>
          </cell>
          <cell r="I1908">
            <v>1</v>
          </cell>
          <cell r="J1908" t="str">
            <v>33 Kec. Bulu</v>
          </cell>
          <cell r="K1908" t="str">
            <v>Penyusunan Laporan Capaian Kinerja dan Ikhtisar Realisasi Kinerja SKPD</v>
          </cell>
          <cell r="L1908">
            <v>525000</v>
          </cell>
          <cell r="M1908">
            <v>25000</v>
          </cell>
          <cell r="N1908">
            <v>0</v>
          </cell>
          <cell r="O1908">
            <v>550000</v>
          </cell>
        </row>
        <row r="1909">
          <cell r="B1909" t="str">
            <v>4.01.06.002</v>
          </cell>
          <cell r="C1909">
            <v>0.95454545454545459</v>
          </cell>
          <cell r="D1909">
            <v>4.5454545454545456E-2</v>
          </cell>
          <cell r="E1909">
            <v>0</v>
          </cell>
          <cell r="F1909">
            <v>18</v>
          </cell>
          <cell r="G1909" t="str">
            <v>KG</v>
          </cell>
          <cell r="H1909">
            <v>1</v>
          </cell>
          <cell r="I1909">
            <v>1</v>
          </cell>
          <cell r="J1909" t="str">
            <v>33 Kec. Bulu</v>
          </cell>
          <cell r="K1909" t="str">
            <v>Penyusunan Pelaporan Keuangan Semesteran</v>
          </cell>
          <cell r="L1909">
            <v>525000</v>
          </cell>
          <cell r="M1909">
            <v>25000</v>
          </cell>
          <cell r="N1909">
            <v>0</v>
          </cell>
          <cell r="O1909">
            <v>550000</v>
          </cell>
        </row>
        <row r="1910">
          <cell r="B1910" t="str">
            <v>4.01.06.004</v>
          </cell>
          <cell r="C1910">
            <v>0.85</v>
          </cell>
          <cell r="D1910">
            <v>0.15</v>
          </cell>
          <cell r="E1910">
            <v>0</v>
          </cell>
          <cell r="F1910">
            <v>18</v>
          </cell>
          <cell r="G1910" t="str">
            <v>KG</v>
          </cell>
          <cell r="H1910">
            <v>1</v>
          </cell>
          <cell r="I1910">
            <v>1</v>
          </cell>
          <cell r="J1910" t="str">
            <v>33 Kec. Bulu</v>
          </cell>
          <cell r="K1910" t="str">
            <v>Penyusunan Pelaporan Keuangan SKPD</v>
          </cell>
          <cell r="L1910">
            <v>850000</v>
          </cell>
          <cell r="M1910">
            <v>150000</v>
          </cell>
          <cell r="N1910">
            <v>0</v>
          </cell>
          <cell r="O1910">
            <v>1000000</v>
          </cell>
        </row>
        <row r="1911">
          <cell r="B1911" t="str">
            <v>4.01.06.008</v>
          </cell>
          <cell r="C1911">
            <v>0.88500000000000001</v>
          </cell>
          <cell r="D1911">
            <v>0.115</v>
          </cell>
          <cell r="E1911">
            <v>0</v>
          </cell>
          <cell r="F1911">
            <v>18</v>
          </cell>
          <cell r="G1911" t="str">
            <v>KG</v>
          </cell>
          <cell r="H1911">
            <v>1</v>
          </cell>
          <cell r="I1911">
            <v>1</v>
          </cell>
          <cell r="J1911" t="str">
            <v>33 Kec. Bulu</v>
          </cell>
          <cell r="K1911" t="str">
            <v>Penyusunan Renstra, Renja</v>
          </cell>
          <cell r="L1911">
            <v>8850000</v>
          </cell>
          <cell r="M1911">
            <v>1150000</v>
          </cell>
          <cell r="N1911">
            <v>0</v>
          </cell>
          <cell r="O1911">
            <v>10000000</v>
          </cell>
        </row>
        <row r="1912">
          <cell r="B1912" t="str">
            <v>4.01.2400</v>
          </cell>
          <cell r="C1912">
            <v>0.80659340659340661</v>
          </cell>
          <cell r="D1912">
            <v>0.19340659340659341</v>
          </cell>
          <cell r="E1912">
            <v>0</v>
          </cell>
          <cell r="F1912">
            <v>15</v>
          </cell>
          <cell r="G1912" t="str">
            <v>PR</v>
          </cell>
          <cell r="J1912" t="str">
            <v>33 Kec. Bulu</v>
          </cell>
          <cell r="K1912" t="str">
            <v>Program Peningkatan Fungsi Pemerintahan Desa</v>
          </cell>
          <cell r="L1912">
            <v>146800000</v>
          </cell>
          <cell r="M1912">
            <v>35200000</v>
          </cell>
          <cell r="N1912">
            <v>0</v>
          </cell>
          <cell r="O1912">
            <v>182000000</v>
          </cell>
        </row>
        <row r="1913">
          <cell r="B1913" t="str">
            <v>4.01.24.007</v>
          </cell>
          <cell r="C1913">
            <v>0.91</v>
          </cell>
          <cell r="D1913">
            <v>0.09</v>
          </cell>
          <cell r="E1913">
            <v>0</v>
          </cell>
          <cell r="F1913">
            <v>18</v>
          </cell>
          <cell r="G1913" t="str">
            <v>KG</v>
          </cell>
          <cell r="J1913" t="str">
            <v>33 Kec. Bulu</v>
          </cell>
          <cell r="K1913" t="str">
            <v>Pembinaan dan Pengawasan Penyelenggaraan Pemerintah Desa</v>
          </cell>
          <cell r="L1913">
            <v>109200000</v>
          </cell>
          <cell r="M1913">
            <v>10800000</v>
          </cell>
          <cell r="N1913">
            <v>0</v>
          </cell>
          <cell r="O1913">
            <v>120000000</v>
          </cell>
        </row>
        <row r="1914">
          <cell r="B1914" t="str">
            <v>4.01.24.009</v>
          </cell>
          <cell r="C1914">
            <v>0.54</v>
          </cell>
          <cell r="D1914">
            <v>0.46</v>
          </cell>
          <cell r="E1914">
            <v>0</v>
          </cell>
          <cell r="F1914">
            <v>18</v>
          </cell>
          <cell r="G1914" t="str">
            <v>KG</v>
          </cell>
          <cell r="J1914" t="str">
            <v>33 Kec. Bulu</v>
          </cell>
          <cell r="K1914" t="str">
            <v>Penyelenggaraan Musrenbang Kecamatan</v>
          </cell>
          <cell r="L1914">
            <v>16200000</v>
          </cell>
          <cell r="M1914">
            <v>13800000</v>
          </cell>
          <cell r="N1914">
            <v>0</v>
          </cell>
          <cell r="O1914">
            <v>30000000</v>
          </cell>
        </row>
        <row r="1915">
          <cell r="B1915" t="str">
            <v>4.01.24.026</v>
          </cell>
          <cell r="C1915">
            <v>0.66874999999999996</v>
          </cell>
          <cell r="D1915">
            <v>0.33124999999999999</v>
          </cell>
          <cell r="E1915">
            <v>0</v>
          </cell>
          <cell r="F1915">
            <v>18</v>
          </cell>
          <cell r="G1915" t="str">
            <v>KG</v>
          </cell>
          <cell r="J1915" t="str">
            <v>33 Kec. Bulu</v>
          </cell>
          <cell r="K1915" t="str">
            <v>Pendampingan Desa dalam Pembangunan dan Pemberdayaan Masyarakat</v>
          </cell>
          <cell r="L1915">
            <v>21400000</v>
          </cell>
          <cell r="M1915">
            <v>10600000</v>
          </cell>
          <cell r="N1915">
            <v>0</v>
          </cell>
          <cell r="O1915">
            <v>32000000</v>
          </cell>
        </row>
        <row r="1916">
          <cell r="B1916" t="str">
            <v>4.01.2600</v>
          </cell>
          <cell r="C1916">
            <v>0.140625</v>
          </cell>
          <cell r="D1916">
            <v>0.859375</v>
          </cell>
          <cell r="E1916">
            <v>0</v>
          </cell>
          <cell r="F1916">
            <v>15</v>
          </cell>
          <cell r="G1916" t="str">
            <v>PR</v>
          </cell>
          <cell r="J1916" t="str">
            <v>33 Kec. Bulu</v>
          </cell>
          <cell r="K1916" t="str">
            <v>Program Pembinaan dan Peningkatan Sarana Prasarana Pemuda , Olah Raga dan Seni Budaya</v>
          </cell>
          <cell r="L1916">
            <v>11250000</v>
          </cell>
          <cell r="M1916">
            <v>68750000</v>
          </cell>
          <cell r="N1916">
            <v>0</v>
          </cell>
          <cell r="O1916">
            <v>80000000</v>
          </cell>
        </row>
        <row r="1917">
          <cell r="B1917" t="str">
            <v>4.01.26.002</v>
          </cell>
          <cell r="C1917">
            <v>0.09</v>
          </cell>
          <cell r="D1917">
            <v>0.91</v>
          </cell>
          <cell r="E1917">
            <v>0</v>
          </cell>
          <cell r="F1917">
            <v>18</v>
          </cell>
          <cell r="G1917" t="str">
            <v>KG</v>
          </cell>
          <cell r="J1917" t="str">
            <v>33 Kec. Bulu</v>
          </cell>
          <cell r="K1917" t="str">
            <v>Fasilitasi Peringatan Hari Besar Kewanitaan</v>
          </cell>
          <cell r="L1917">
            <v>4500000</v>
          </cell>
          <cell r="M1917">
            <v>45500000</v>
          </cell>
          <cell r="N1917">
            <v>0</v>
          </cell>
          <cell r="O1917">
            <v>50000000</v>
          </cell>
        </row>
        <row r="1918">
          <cell r="B1918" t="str">
            <v>4.01.26.003</v>
          </cell>
          <cell r="C1918">
            <v>0.22500000000000001</v>
          </cell>
          <cell r="D1918">
            <v>0.77500000000000002</v>
          </cell>
          <cell r="E1918">
            <v>0</v>
          </cell>
          <cell r="F1918">
            <v>18</v>
          </cell>
          <cell r="G1918" t="str">
            <v>KG</v>
          </cell>
          <cell r="J1918" t="str">
            <v>33 Kec. Bulu</v>
          </cell>
          <cell r="K1918" t="str">
            <v>Pelaksanaan Hari Besar Kenegaraan</v>
          </cell>
          <cell r="L1918">
            <v>6750000</v>
          </cell>
          <cell r="M1918">
            <v>23250000</v>
          </cell>
          <cell r="N1918">
            <v>0</v>
          </cell>
          <cell r="O1918">
            <v>30000000</v>
          </cell>
        </row>
        <row r="1919">
          <cell r="B1919" t="str">
            <v>4.01.2700</v>
          </cell>
          <cell r="C1919">
            <v>0</v>
          </cell>
          <cell r="D1919">
            <v>1</v>
          </cell>
          <cell r="E1919">
            <v>0</v>
          </cell>
          <cell r="F1919">
            <v>15</v>
          </cell>
          <cell r="G1919" t="str">
            <v>PR</v>
          </cell>
          <cell r="J1919" t="str">
            <v>33 Kec. Bulu</v>
          </cell>
          <cell r="K1919" t="str">
            <v>Program Peningkatan Jaminan Kesejahteraan Sosial  Kemasyarakatan</v>
          </cell>
          <cell r="L1919">
            <v>0</v>
          </cell>
          <cell r="M1919">
            <v>16000000</v>
          </cell>
          <cell r="N1919">
            <v>0</v>
          </cell>
          <cell r="O1919">
            <v>16000000</v>
          </cell>
        </row>
        <row r="1920">
          <cell r="B1920" t="str">
            <v>4.01.27.007</v>
          </cell>
          <cell r="C1920">
            <v>0</v>
          </cell>
          <cell r="D1920">
            <v>1</v>
          </cell>
          <cell r="E1920">
            <v>0</v>
          </cell>
          <cell r="F1920">
            <v>18</v>
          </cell>
          <cell r="G1920" t="str">
            <v>KG</v>
          </cell>
          <cell r="J1920" t="str">
            <v>33 Kec. Bulu</v>
          </cell>
          <cell r="K1920" t="str">
            <v>Fasilitasi PKK</v>
          </cell>
          <cell r="L1920">
            <v>0</v>
          </cell>
          <cell r="M1920">
            <v>16000000</v>
          </cell>
          <cell r="N1920">
            <v>0</v>
          </cell>
          <cell r="O1920">
            <v>16000000</v>
          </cell>
        </row>
        <row r="1921">
          <cell r="B1921" t="str">
            <v>4.01.00</v>
          </cell>
          <cell r="C1921">
            <v>0.3359808366036876</v>
          </cell>
          <cell r="D1921">
            <v>0.40273781859494329</v>
          </cell>
          <cell r="E1921">
            <v>0.26128134480136911</v>
          </cell>
          <cell r="F1921">
            <v>12</v>
          </cell>
          <cell r="G1921" t="str">
            <v>OPD</v>
          </cell>
          <cell r="J1921" t="str">
            <v>34 Kec. Lasem</v>
          </cell>
          <cell r="K1921" t="str">
            <v>KECAMATAN LASEM</v>
          </cell>
          <cell r="L1921">
            <v>231736600</v>
          </cell>
          <cell r="M1921">
            <v>277781000</v>
          </cell>
          <cell r="N1921">
            <v>180214000</v>
          </cell>
          <cell r="O1921">
            <v>689731600</v>
          </cell>
        </row>
        <row r="1922">
          <cell r="B1922" t="str">
            <v>4.01.0100</v>
          </cell>
          <cell r="C1922">
            <v>0.59971845310202243</v>
          </cell>
          <cell r="D1922">
            <v>0.39694382216602631</v>
          </cell>
          <cell r="E1922">
            <v>3.3377247319512533E-3</v>
          </cell>
          <cell r="F1922">
            <v>15</v>
          </cell>
          <cell r="G1922" t="str">
            <v>PR</v>
          </cell>
          <cell r="J1922" t="str">
            <v>34 Kec. Lasem</v>
          </cell>
          <cell r="K1922" t="str">
            <v>Program Pelayanan Administrasi Perkantoran</v>
          </cell>
          <cell r="L1922">
            <v>122181600</v>
          </cell>
          <cell r="M1922">
            <v>80870000</v>
          </cell>
          <cell r="N1922">
            <v>680000</v>
          </cell>
          <cell r="O1922">
            <v>203731600</v>
          </cell>
        </row>
        <row r="1923">
          <cell r="B1923" t="str">
            <v>4.01.01.001</v>
          </cell>
          <cell r="C1923">
            <v>0</v>
          </cell>
          <cell r="D1923">
            <v>1</v>
          </cell>
          <cell r="E1923">
            <v>0</v>
          </cell>
          <cell r="F1923">
            <v>18</v>
          </cell>
          <cell r="G1923" t="str">
            <v>KG</v>
          </cell>
          <cell r="H1923">
            <v>1</v>
          </cell>
          <cell r="I1923">
            <v>1</v>
          </cell>
          <cell r="J1923" t="str">
            <v>34 Kec. Lasem</v>
          </cell>
          <cell r="K1923" t="str">
            <v>Penyediaan Jasa Surat Menyurat</v>
          </cell>
          <cell r="L1923">
            <v>0</v>
          </cell>
          <cell r="M1923">
            <v>900000</v>
          </cell>
          <cell r="N1923">
            <v>0</v>
          </cell>
          <cell r="O1923">
            <v>900000</v>
          </cell>
        </row>
        <row r="1924">
          <cell r="B1924" t="str">
            <v>4.01.01.002</v>
          </cell>
          <cell r="C1924">
            <v>0</v>
          </cell>
          <cell r="D1924">
            <v>1</v>
          </cell>
          <cell r="E1924">
            <v>0</v>
          </cell>
          <cell r="F1924">
            <v>18</v>
          </cell>
          <cell r="G1924" t="str">
            <v>KG</v>
          </cell>
          <cell r="H1924">
            <v>1</v>
          </cell>
          <cell r="I1924">
            <v>1</v>
          </cell>
          <cell r="J1924" t="str">
            <v>34 Kec. Lasem</v>
          </cell>
          <cell r="K1924" t="str">
            <v>Penyediaan Jasa Komunikasi, Sumber Daya Air dan Listrik</v>
          </cell>
          <cell r="L1924">
            <v>0</v>
          </cell>
          <cell r="M1924">
            <v>18000000</v>
          </cell>
          <cell r="N1924">
            <v>0</v>
          </cell>
          <cell r="O1924">
            <v>18000000</v>
          </cell>
        </row>
        <row r="1925">
          <cell r="B1925" t="str">
            <v>4.01.01.007</v>
          </cell>
          <cell r="C1925">
            <v>0.99919999999999998</v>
          </cell>
          <cell r="D1925">
            <v>8.0000000000000004E-4</v>
          </cell>
          <cell r="E1925">
            <v>0</v>
          </cell>
          <cell r="F1925">
            <v>18</v>
          </cell>
          <cell r="G1925" t="str">
            <v>KG</v>
          </cell>
          <cell r="H1925">
            <v>1</v>
          </cell>
          <cell r="I1925">
            <v>1</v>
          </cell>
          <cell r="J1925" t="str">
            <v>34 Kec. Lasem</v>
          </cell>
          <cell r="K1925" t="str">
            <v>Penyediaan Jasa Administrasi Keuangan</v>
          </cell>
          <cell r="L1925">
            <v>74940000</v>
          </cell>
          <cell r="M1925">
            <v>60000</v>
          </cell>
          <cell r="N1925">
            <v>0</v>
          </cell>
          <cell r="O1925">
            <v>75000000</v>
          </cell>
        </row>
        <row r="1926">
          <cell r="B1926" t="str">
            <v>4.01.01.008</v>
          </cell>
          <cell r="C1926">
            <v>0.98399999999999999</v>
          </cell>
          <cell r="D1926">
            <v>1.6E-2</v>
          </cell>
          <cell r="E1926">
            <v>0</v>
          </cell>
          <cell r="F1926">
            <v>18</v>
          </cell>
          <cell r="G1926" t="str">
            <v>KG</v>
          </cell>
          <cell r="H1926">
            <v>1</v>
          </cell>
          <cell r="I1926">
            <v>1</v>
          </cell>
          <cell r="J1926" t="str">
            <v>34 Kec. Lasem</v>
          </cell>
          <cell r="K1926" t="str">
            <v>Penyediaan Jasa Kebersihan Kantor</v>
          </cell>
          <cell r="L1926">
            <v>4920000</v>
          </cell>
          <cell r="M1926">
            <v>80000</v>
          </cell>
          <cell r="N1926">
            <v>0</v>
          </cell>
          <cell r="O1926">
            <v>5000000</v>
          </cell>
        </row>
        <row r="1927">
          <cell r="B1927" t="str">
            <v>4.01.01.010</v>
          </cell>
          <cell r="C1927">
            <v>0</v>
          </cell>
          <cell r="D1927">
            <v>1</v>
          </cell>
          <cell r="E1927">
            <v>0</v>
          </cell>
          <cell r="F1927">
            <v>18</v>
          </cell>
          <cell r="G1927" t="str">
            <v>KG</v>
          </cell>
          <cell r="H1927">
            <v>1</v>
          </cell>
          <cell r="I1927">
            <v>1</v>
          </cell>
          <cell r="J1927" t="str">
            <v>34 Kec. Lasem</v>
          </cell>
          <cell r="K1927" t="str">
            <v>Penyediaan Alat Tulis Kantor</v>
          </cell>
          <cell r="L1927">
            <v>0</v>
          </cell>
          <cell r="M1927">
            <v>7500000</v>
          </cell>
          <cell r="N1927">
            <v>0</v>
          </cell>
          <cell r="O1927">
            <v>7500000</v>
          </cell>
        </row>
        <row r="1928">
          <cell r="B1928" t="str">
            <v>4.01.01.011</v>
          </cell>
          <cell r="C1928">
            <v>0</v>
          </cell>
          <cell r="D1928">
            <v>1</v>
          </cell>
          <cell r="E1928">
            <v>0</v>
          </cell>
          <cell r="F1928">
            <v>18</v>
          </cell>
          <cell r="G1928" t="str">
            <v>KG</v>
          </cell>
          <cell r="H1928">
            <v>1</v>
          </cell>
          <cell r="I1928">
            <v>1</v>
          </cell>
          <cell r="J1928" t="str">
            <v>34 Kec. Lasem</v>
          </cell>
          <cell r="K1928" t="str">
            <v>Penyediaan Barang Cetakan dan Penggandaan</v>
          </cell>
          <cell r="L1928">
            <v>0</v>
          </cell>
          <cell r="M1928">
            <v>5000000</v>
          </cell>
          <cell r="N1928">
            <v>0</v>
          </cell>
          <cell r="O1928">
            <v>5000000</v>
          </cell>
        </row>
        <row r="1929">
          <cell r="B1929" t="str">
            <v>4.01.01.012</v>
          </cell>
          <cell r="C1929">
            <v>0</v>
          </cell>
          <cell r="D1929">
            <v>1</v>
          </cell>
          <cell r="E1929">
            <v>0</v>
          </cell>
          <cell r="F1929">
            <v>18</v>
          </cell>
          <cell r="G1929" t="str">
            <v>KG</v>
          </cell>
          <cell r="H1929">
            <v>1</v>
          </cell>
          <cell r="I1929">
            <v>1</v>
          </cell>
          <cell r="J1929" t="str">
            <v>34 Kec. Lasem</v>
          </cell>
          <cell r="K1929" t="str">
            <v>Penyediaan Komponen Instalasi Listrik/Penerangan Bangunan Kantor</v>
          </cell>
          <cell r="L1929">
            <v>0</v>
          </cell>
          <cell r="M1929">
            <v>5000000</v>
          </cell>
          <cell r="N1929">
            <v>0</v>
          </cell>
          <cell r="O1929">
            <v>5000000</v>
          </cell>
        </row>
        <row r="1930">
          <cell r="B1930" t="str">
            <v>4.01.01.014</v>
          </cell>
          <cell r="C1930">
            <v>0</v>
          </cell>
          <cell r="D1930">
            <v>1</v>
          </cell>
          <cell r="E1930">
            <v>0</v>
          </cell>
          <cell r="F1930">
            <v>18</v>
          </cell>
          <cell r="G1930" t="str">
            <v>KG</v>
          </cell>
          <cell r="H1930">
            <v>1</v>
          </cell>
          <cell r="I1930">
            <v>1</v>
          </cell>
          <cell r="J1930" t="str">
            <v>34 Kec. Lasem</v>
          </cell>
          <cell r="K1930" t="str">
            <v>Penyediaan Peralatan Rumah Tangga</v>
          </cell>
          <cell r="L1930">
            <v>0</v>
          </cell>
          <cell r="M1930">
            <v>3000000</v>
          </cell>
          <cell r="N1930">
            <v>0</v>
          </cell>
          <cell r="O1930">
            <v>3000000</v>
          </cell>
        </row>
        <row r="1931">
          <cell r="B1931" t="str">
            <v>4.01.01.015</v>
          </cell>
          <cell r="C1931">
            <v>0</v>
          </cell>
          <cell r="D1931">
            <v>0.66</v>
          </cell>
          <cell r="E1931">
            <v>0.34</v>
          </cell>
          <cell r="F1931">
            <v>18</v>
          </cell>
          <cell r="G1931" t="str">
            <v>KG</v>
          </cell>
          <cell r="H1931">
            <v>1</v>
          </cell>
          <cell r="I1931">
            <v>1</v>
          </cell>
          <cell r="J1931" t="str">
            <v>34 Kec. Lasem</v>
          </cell>
          <cell r="K1931" t="str">
            <v>Penyediaan Bahan Bacaan dan Peraturan Perundang-Undangan</v>
          </cell>
          <cell r="L1931">
            <v>0</v>
          </cell>
          <cell r="M1931">
            <v>1320000</v>
          </cell>
          <cell r="N1931">
            <v>680000</v>
          </cell>
          <cell r="O1931">
            <v>2000000</v>
          </cell>
        </row>
        <row r="1932">
          <cell r="B1932" t="str">
            <v>4.01.01.017</v>
          </cell>
          <cell r="C1932">
            <v>0</v>
          </cell>
          <cell r="D1932">
            <v>1</v>
          </cell>
          <cell r="E1932">
            <v>0</v>
          </cell>
          <cell r="F1932">
            <v>18</v>
          </cell>
          <cell r="G1932" t="str">
            <v>KG</v>
          </cell>
          <cell r="H1932">
            <v>1</v>
          </cell>
          <cell r="I1932">
            <v>1</v>
          </cell>
          <cell r="J1932" t="str">
            <v>34 Kec. Lasem</v>
          </cell>
          <cell r="K1932" t="str">
            <v>Penyediaan Makanan dan Minuman</v>
          </cell>
          <cell r="L1932">
            <v>0</v>
          </cell>
          <cell r="M1932">
            <v>20000000</v>
          </cell>
          <cell r="N1932">
            <v>0</v>
          </cell>
          <cell r="O1932">
            <v>20000000</v>
          </cell>
        </row>
        <row r="1933">
          <cell r="B1933" t="str">
            <v>4.01.01.018</v>
          </cell>
          <cell r="C1933">
            <v>0</v>
          </cell>
          <cell r="D1933">
            <v>1</v>
          </cell>
          <cell r="E1933">
            <v>0</v>
          </cell>
          <cell r="F1933">
            <v>18</v>
          </cell>
          <cell r="G1933" t="str">
            <v>KG</v>
          </cell>
          <cell r="H1933">
            <v>1</v>
          </cell>
          <cell r="I1933">
            <v>1</v>
          </cell>
          <cell r="J1933" t="str">
            <v>34 Kec. Lasem</v>
          </cell>
          <cell r="K1933" t="str">
            <v>Rapat-Rapat Koordinasi dan Konsultasi Ke Luar Daerah</v>
          </cell>
          <cell r="L1933">
            <v>0</v>
          </cell>
          <cell r="M1933">
            <v>2000000</v>
          </cell>
          <cell r="N1933">
            <v>0</v>
          </cell>
          <cell r="O1933">
            <v>2000000</v>
          </cell>
        </row>
        <row r="1934">
          <cell r="B1934" t="str">
            <v>4.01.01.019</v>
          </cell>
          <cell r="C1934">
            <v>0.9997637698551437</v>
          </cell>
          <cell r="D1934">
            <v>2.3623014485632483E-4</v>
          </cell>
          <cell r="E1934">
            <v>0</v>
          </cell>
          <cell r="F1934">
            <v>18</v>
          </cell>
          <cell r="G1934" t="str">
            <v>KG</v>
          </cell>
          <cell r="H1934">
            <v>1</v>
          </cell>
          <cell r="I1934">
            <v>1</v>
          </cell>
          <cell r="J1934" t="str">
            <v>34 Kec. Lasem</v>
          </cell>
          <cell r="K1934" t="str">
            <v>Penyediaan Jasa Administrasi Kantor/Kebersihan</v>
          </cell>
          <cell r="L1934">
            <v>42321600</v>
          </cell>
          <cell r="M1934">
            <v>10000</v>
          </cell>
          <cell r="N1934">
            <v>0</v>
          </cell>
          <cell r="O1934">
            <v>42331600</v>
          </cell>
        </row>
        <row r="1935">
          <cell r="B1935" t="str">
            <v>4.01.01.020</v>
          </cell>
          <cell r="C1935">
            <v>0</v>
          </cell>
          <cell r="D1935">
            <v>1</v>
          </cell>
          <cell r="E1935">
            <v>0</v>
          </cell>
          <cell r="F1935">
            <v>18</v>
          </cell>
          <cell r="G1935" t="str">
            <v>KG</v>
          </cell>
          <cell r="H1935">
            <v>1</v>
          </cell>
          <cell r="I1935">
            <v>1</v>
          </cell>
          <cell r="J1935" t="str">
            <v>34 Kec. Lasem</v>
          </cell>
          <cell r="K1935" t="str">
            <v>Rapat-rapat koordinasi dan konsultasi dalam daerah</v>
          </cell>
          <cell r="L1935">
            <v>0</v>
          </cell>
          <cell r="M1935">
            <v>18000000</v>
          </cell>
          <cell r="N1935">
            <v>0</v>
          </cell>
          <cell r="O1935">
            <v>18000000</v>
          </cell>
        </row>
        <row r="1936">
          <cell r="B1936" t="str">
            <v>4.01.0200</v>
          </cell>
          <cell r="C1936">
            <v>1.8429327329552471E-2</v>
          </cell>
          <cell r="D1936">
            <v>0.12881529824161417</v>
          </cell>
          <cell r="E1936">
            <v>0.85275537442883331</v>
          </cell>
          <cell r="F1936">
            <v>15</v>
          </cell>
          <cell r="G1936" t="str">
            <v>PR</v>
          </cell>
          <cell r="J1936" t="str">
            <v>34 Kec. Lasem</v>
          </cell>
          <cell r="K1936" t="str">
            <v>Program Peningkatan Sarana dan Prasarana Aparatur</v>
          </cell>
          <cell r="L1936">
            <v>3880000</v>
          </cell>
          <cell r="M1936">
            <v>27120000</v>
          </cell>
          <cell r="N1936">
            <v>179534000</v>
          </cell>
          <cell r="O1936">
            <v>210534000</v>
          </cell>
        </row>
        <row r="1937">
          <cell r="B1937" t="str">
            <v>4.01.02.007</v>
          </cell>
          <cell r="C1937">
            <v>0</v>
          </cell>
          <cell r="D1937">
            <v>0</v>
          </cell>
          <cell r="E1937">
            <v>1</v>
          </cell>
          <cell r="F1937">
            <v>18</v>
          </cell>
          <cell r="G1937" t="str">
            <v>KG</v>
          </cell>
          <cell r="H1937">
            <v>1</v>
          </cell>
          <cell r="I1937">
            <v>1</v>
          </cell>
          <cell r="J1937" t="str">
            <v>34 Kec. Lasem</v>
          </cell>
          <cell r="K1937" t="str">
            <v>Pengadaan Perlengkapan Gedung Kantor</v>
          </cell>
          <cell r="L1937">
            <v>0</v>
          </cell>
          <cell r="M1937">
            <v>0</v>
          </cell>
          <cell r="N1937">
            <v>29534000</v>
          </cell>
          <cell r="O1937">
            <v>29534000</v>
          </cell>
        </row>
        <row r="1938">
          <cell r="B1938" t="str">
            <v>4.01.02.017</v>
          </cell>
          <cell r="C1938">
            <v>0.11666666666666667</v>
          </cell>
          <cell r="D1938">
            <v>0.8833333333333333</v>
          </cell>
          <cell r="E1938">
            <v>0</v>
          </cell>
          <cell r="F1938">
            <v>18</v>
          </cell>
          <cell r="G1938" t="str">
            <v>KG</v>
          </cell>
          <cell r="H1938">
            <v>1</v>
          </cell>
          <cell r="I1938">
            <v>1</v>
          </cell>
          <cell r="J1938" t="str">
            <v>34 Kec. Lasem</v>
          </cell>
          <cell r="K1938" t="str">
            <v>Pemeliharaan Rutin/Berkala Rumah Dinas</v>
          </cell>
          <cell r="L1938">
            <v>700000</v>
          </cell>
          <cell r="M1938">
            <v>5300000</v>
          </cell>
          <cell r="N1938">
            <v>0</v>
          </cell>
          <cell r="O1938">
            <v>6000000</v>
          </cell>
        </row>
        <row r="1939">
          <cell r="B1939" t="str">
            <v>4.01.02.018</v>
          </cell>
          <cell r="C1939">
            <v>0.21199999999999999</v>
          </cell>
          <cell r="D1939">
            <v>0.78800000000000003</v>
          </cell>
          <cell r="E1939">
            <v>0</v>
          </cell>
          <cell r="F1939">
            <v>18</v>
          </cell>
          <cell r="G1939" t="str">
            <v>KG</v>
          </cell>
          <cell r="H1939">
            <v>1</v>
          </cell>
          <cell r="I1939">
            <v>1</v>
          </cell>
          <cell r="J1939" t="str">
            <v>34 Kec. Lasem</v>
          </cell>
          <cell r="K1939" t="str">
            <v>Pemeliharaan Rutin/Berkala Gedung Kantor</v>
          </cell>
          <cell r="L1939">
            <v>3180000</v>
          </cell>
          <cell r="M1939">
            <v>11820000</v>
          </cell>
          <cell r="N1939">
            <v>0</v>
          </cell>
          <cell r="O1939">
            <v>15000000</v>
          </cell>
        </row>
        <row r="1940">
          <cell r="B1940" t="str">
            <v>4.01.02.020</v>
          </cell>
          <cell r="C1940">
            <v>0</v>
          </cell>
          <cell r="D1940">
            <v>1</v>
          </cell>
          <cell r="E1940">
            <v>0</v>
          </cell>
          <cell r="F1940">
            <v>18</v>
          </cell>
          <cell r="G1940" t="str">
            <v>KG</v>
          </cell>
          <cell r="H1940">
            <v>1</v>
          </cell>
          <cell r="I1940">
            <v>1</v>
          </cell>
          <cell r="J1940" t="str">
            <v>34 Kec. Lasem</v>
          </cell>
          <cell r="K1940" t="str">
            <v>Pemeliharaan Rutin/Berkala Kendaraan Dinas/Operasional</v>
          </cell>
          <cell r="L1940">
            <v>0</v>
          </cell>
          <cell r="M1940">
            <v>10000000</v>
          </cell>
          <cell r="N1940">
            <v>0</v>
          </cell>
          <cell r="O1940">
            <v>10000000</v>
          </cell>
        </row>
        <row r="1941">
          <cell r="B1941" t="str">
            <v>4.01.02.044</v>
          </cell>
          <cell r="C1941">
            <v>0</v>
          </cell>
          <cell r="D1941">
            <v>0</v>
          </cell>
          <cell r="E1941">
            <v>1</v>
          </cell>
          <cell r="F1941">
            <v>18</v>
          </cell>
          <cell r="G1941" t="str">
            <v>KG</v>
          </cell>
          <cell r="H1941">
            <v>1</v>
          </cell>
          <cell r="I1941">
            <v>1</v>
          </cell>
          <cell r="J1941" t="str">
            <v>34 Kec. Lasem</v>
          </cell>
          <cell r="K1941" t="str">
            <v>Penataan Lingkungan Kantor/Rumah Jabatan/Dinas</v>
          </cell>
          <cell r="L1941">
            <v>0</v>
          </cell>
          <cell r="M1941">
            <v>0</v>
          </cell>
          <cell r="N1941">
            <v>150000000</v>
          </cell>
          <cell r="O1941">
            <v>150000000</v>
          </cell>
        </row>
        <row r="1942">
          <cell r="B1942" t="str">
            <v>4.01.0600</v>
          </cell>
          <cell r="C1942">
            <v>0.9</v>
          </cell>
          <cell r="D1942">
            <v>0.1</v>
          </cell>
          <cell r="E1942">
            <v>0</v>
          </cell>
          <cell r="F1942">
            <v>15</v>
          </cell>
          <cell r="G1942" t="str">
            <v>PR</v>
          </cell>
          <cell r="J1942" t="str">
            <v>34 Kec. Lasem</v>
          </cell>
          <cell r="K1942" t="str">
            <v>Program Peningkatan Pengembangan Sistem Pelaporan Capaian Kinerja dan Keuangan</v>
          </cell>
          <cell r="L1942">
            <v>13500000</v>
          </cell>
          <cell r="M1942">
            <v>1500000</v>
          </cell>
          <cell r="N1942">
            <v>0</v>
          </cell>
          <cell r="O1942">
            <v>15000000</v>
          </cell>
        </row>
        <row r="1943">
          <cell r="B1943" t="str">
            <v>4.01.06.004</v>
          </cell>
          <cell r="C1943">
            <v>0.88749999999999996</v>
          </cell>
          <cell r="D1943">
            <v>0.1125</v>
          </cell>
          <cell r="E1943">
            <v>0</v>
          </cell>
          <cell r="F1943">
            <v>18</v>
          </cell>
          <cell r="G1943" t="str">
            <v>KG</v>
          </cell>
          <cell r="H1943">
            <v>1</v>
          </cell>
          <cell r="I1943">
            <v>1</v>
          </cell>
          <cell r="J1943" t="str">
            <v>34 Kec. Lasem</v>
          </cell>
          <cell r="K1943" t="str">
            <v>Penyusunan Pelaporan Keuangan SKPD</v>
          </cell>
          <cell r="L1943">
            <v>3550000</v>
          </cell>
          <cell r="M1943">
            <v>450000</v>
          </cell>
          <cell r="N1943">
            <v>0</v>
          </cell>
          <cell r="O1943">
            <v>4000000</v>
          </cell>
        </row>
        <row r="1944">
          <cell r="B1944" t="str">
            <v>4.01.06.008</v>
          </cell>
          <cell r="C1944">
            <v>0.91428571428571426</v>
          </cell>
          <cell r="D1944">
            <v>8.5714285714285715E-2</v>
          </cell>
          <cell r="E1944">
            <v>0</v>
          </cell>
          <cell r="F1944">
            <v>18</v>
          </cell>
          <cell r="G1944" t="str">
            <v>KG</v>
          </cell>
          <cell r="H1944">
            <v>1</v>
          </cell>
          <cell r="I1944">
            <v>1</v>
          </cell>
          <cell r="J1944" t="str">
            <v>34 Kec. Lasem</v>
          </cell>
          <cell r="K1944" t="str">
            <v>Penyusunan Renstra, Renja</v>
          </cell>
          <cell r="L1944">
            <v>6400000</v>
          </cell>
          <cell r="M1944">
            <v>600000</v>
          </cell>
          <cell r="N1944">
            <v>0</v>
          </cell>
          <cell r="O1944">
            <v>7000000</v>
          </cell>
        </row>
        <row r="1945">
          <cell r="B1945" t="str">
            <v>4.01.06.010</v>
          </cell>
          <cell r="C1945">
            <v>0.88749999999999996</v>
          </cell>
          <cell r="D1945">
            <v>0.1125</v>
          </cell>
          <cell r="E1945">
            <v>0</v>
          </cell>
          <cell r="F1945">
            <v>18</v>
          </cell>
          <cell r="G1945" t="str">
            <v>KG</v>
          </cell>
          <cell r="H1945">
            <v>1</v>
          </cell>
          <cell r="I1945">
            <v>1</v>
          </cell>
          <cell r="J1945" t="str">
            <v>34 Kec. Lasem</v>
          </cell>
          <cell r="K1945" t="str">
            <v>Penyusunan Laporan Akuntabilitas Kinerja Instansi Pemerintah (LAKIP)</v>
          </cell>
          <cell r="L1945">
            <v>3550000</v>
          </cell>
          <cell r="M1945">
            <v>450000</v>
          </cell>
          <cell r="N1945">
            <v>0</v>
          </cell>
          <cell r="O1945">
            <v>4000000</v>
          </cell>
        </row>
        <row r="1946">
          <cell r="B1946" t="str">
            <v>4.01.2400</v>
          </cell>
          <cell r="C1946">
            <v>0.35521472392638037</v>
          </cell>
          <cell r="D1946">
            <v>0.64478527607361968</v>
          </cell>
          <cell r="E1946">
            <v>0</v>
          </cell>
          <cell r="F1946">
            <v>15</v>
          </cell>
          <cell r="G1946" t="str">
            <v>PR</v>
          </cell>
          <cell r="J1946" t="str">
            <v>34 Kec. Lasem</v>
          </cell>
          <cell r="K1946" t="str">
            <v>Program Peningkatan Fungsi Pemerintahan Desa</v>
          </cell>
          <cell r="L1946">
            <v>57900000</v>
          </cell>
          <cell r="M1946">
            <v>105100000</v>
          </cell>
          <cell r="N1946">
            <v>0</v>
          </cell>
          <cell r="O1946">
            <v>163000000</v>
          </cell>
        </row>
        <row r="1947">
          <cell r="B1947" t="str">
            <v>4.01.24.007</v>
          </cell>
          <cell r="C1947">
            <v>0.48849557522123893</v>
          </cell>
          <cell r="D1947">
            <v>0.51150442477876101</v>
          </cell>
          <cell r="E1947">
            <v>0</v>
          </cell>
          <cell r="F1947">
            <v>18</v>
          </cell>
          <cell r="G1947" t="str">
            <v>KG</v>
          </cell>
          <cell r="J1947" t="str">
            <v>34 Kec. Lasem</v>
          </cell>
          <cell r="K1947" t="str">
            <v>Pembinaan dan Pengawasan Penyelenggaraan Pemerintah Desa</v>
          </cell>
          <cell r="L1947">
            <v>55200000</v>
          </cell>
          <cell r="M1947">
            <v>57800000</v>
          </cell>
          <cell r="N1947">
            <v>0</v>
          </cell>
          <cell r="O1947">
            <v>113000000</v>
          </cell>
        </row>
        <row r="1948">
          <cell r="B1948" t="str">
            <v>4.01.24.009</v>
          </cell>
          <cell r="C1948">
            <v>5.3999999999999999E-2</v>
          </cell>
          <cell r="D1948">
            <v>0.94599999999999995</v>
          </cell>
          <cell r="E1948">
            <v>0</v>
          </cell>
          <cell r="F1948">
            <v>18</v>
          </cell>
          <cell r="G1948" t="str">
            <v>KG</v>
          </cell>
          <cell r="J1948" t="str">
            <v>34 Kec. Lasem</v>
          </cell>
          <cell r="K1948" t="str">
            <v>Penyelenggaraan Musrenbang Kecamatan</v>
          </cell>
          <cell r="L1948">
            <v>2700000</v>
          </cell>
          <cell r="M1948">
            <v>47300000</v>
          </cell>
          <cell r="N1948">
            <v>0</v>
          </cell>
          <cell r="O1948">
            <v>50000000</v>
          </cell>
        </row>
        <row r="1949">
          <cell r="B1949" t="str">
            <v>4.01.2500</v>
          </cell>
          <cell r="C1949">
            <v>0.49868421052631579</v>
          </cell>
          <cell r="D1949">
            <v>0.50131578947368416</v>
          </cell>
          <cell r="E1949">
            <v>0</v>
          </cell>
          <cell r="F1949">
            <v>15</v>
          </cell>
          <cell r="G1949" t="str">
            <v>PR</v>
          </cell>
          <cell r="J1949" t="str">
            <v>34 Kec. Lasem</v>
          </cell>
          <cell r="K1949" t="str">
            <v>Program Peningkatan Pelayanan Kehidupan Beragama</v>
          </cell>
          <cell r="L1949">
            <v>9475000</v>
          </cell>
          <cell r="M1949">
            <v>9525000</v>
          </cell>
          <cell r="N1949">
            <v>0</v>
          </cell>
          <cell r="O1949">
            <v>19000000</v>
          </cell>
        </row>
        <row r="1950">
          <cell r="B1950" t="str">
            <v>4.01.25.001</v>
          </cell>
          <cell r="C1950">
            <v>0.56388888888888888</v>
          </cell>
          <cell r="D1950">
            <v>0.43611111111111112</v>
          </cell>
          <cell r="E1950">
            <v>0</v>
          </cell>
          <cell r="F1950">
            <v>18</v>
          </cell>
          <cell r="G1950" t="str">
            <v>KG</v>
          </cell>
          <cell r="J1950" t="str">
            <v>34 Kec. Lasem</v>
          </cell>
          <cell r="K1950" t="str">
            <v>Fasilitasi Kegiatan MTQ/STQ dan FASI (Festival Anak Sholeh Indonesia)</v>
          </cell>
          <cell r="L1950">
            <v>5075000</v>
          </cell>
          <cell r="M1950">
            <v>3925000</v>
          </cell>
          <cell r="N1950">
            <v>0</v>
          </cell>
          <cell r="O1950">
            <v>9000000</v>
          </cell>
        </row>
        <row r="1951">
          <cell r="B1951" t="str">
            <v>4.01.25.002</v>
          </cell>
          <cell r="C1951">
            <v>0.44</v>
          </cell>
          <cell r="D1951">
            <v>0.56000000000000005</v>
          </cell>
          <cell r="E1951">
            <v>0</v>
          </cell>
          <cell r="F1951">
            <v>18</v>
          </cell>
          <cell r="G1951" t="str">
            <v>KG</v>
          </cell>
          <cell r="J1951" t="str">
            <v>34 Kec. Lasem</v>
          </cell>
          <cell r="K1951" t="str">
            <v>Pelayanan ibadah haji</v>
          </cell>
          <cell r="L1951">
            <v>4400000</v>
          </cell>
          <cell r="M1951">
            <v>5600000</v>
          </cell>
          <cell r="N1951">
            <v>0</v>
          </cell>
          <cell r="O1951">
            <v>10000000</v>
          </cell>
        </row>
        <row r="1952">
          <cell r="B1952" t="str">
            <v>4.01.2600</v>
          </cell>
          <cell r="C1952">
            <v>0.17</v>
          </cell>
          <cell r="D1952">
            <v>0.83</v>
          </cell>
          <cell r="E1952">
            <v>0</v>
          </cell>
          <cell r="F1952">
            <v>15</v>
          </cell>
          <cell r="G1952" t="str">
            <v>PR</v>
          </cell>
          <cell r="J1952" t="str">
            <v>34 Kec. Lasem</v>
          </cell>
          <cell r="K1952" t="str">
            <v>Program Pembinaan dan Peningkatan Sarana Prasarana Pemuda , Olah Raga dan Seni Budaya</v>
          </cell>
          <cell r="L1952">
            <v>6800000</v>
          </cell>
          <cell r="M1952">
            <v>33200000</v>
          </cell>
          <cell r="N1952">
            <v>0</v>
          </cell>
          <cell r="O1952">
            <v>40000000</v>
          </cell>
        </row>
        <row r="1953">
          <cell r="B1953" t="str">
            <v>4.01.26.003</v>
          </cell>
          <cell r="C1953">
            <v>0.17</v>
          </cell>
          <cell r="D1953">
            <v>0.83</v>
          </cell>
          <cell r="E1953">
            <v>0</v>
          </cell>
          <cell r="F1953">
            <v>18</v>
          </cell>
          <cell r="G1953" t="str">
            <v>KG</v>
          </cell>
          <cell r="J1953" t="str">
            <v>34 Kec. Lasem</v>
          </cell>
          <cell r="K1953" t="str">
            <v>Pelaksanaan Hari Besar Kenegaraan</v>
          </cell>
          <cell r="L1953">
            <v>6800000</v>
          </cell>
          <cell r="M1953">
            <v>33200000</v>
          </cell>
          <cell r="N1953">
            <v>0</v>
          </cell>
          <cell r="O1953">
            <v>40000000</v>
          </cell>
        </row>
        <row r="1954">
          <cell r="B1954" t="str">
            <v>4.01.2700</v>
          </cell>
          <cell r="C1954">
            <v>0</v>
          </cell>
          <cell r="D1954">
            <v>1</v>
          </cell>
          <cell r="E1954">
            <v>0</v>
          </cell>
          <cell r="F1954">
            <v>15</v>
          </cell>
          <cell r="G1954" t="str">
            <v>PR</v>
          </cell>
          <cell r="J1954" t="str">
            <v>34 Kec. Lasem</v>
          </cell>
          <cell r="K1954" t="str">
            <v>Program Peningkatan Jaminan Kesejahteraan Sosial  Kemasyarakatan</v>
          </cell>
          <cell r="L1954">
            <v>0</v>
          </cell>
          <cell r="M1954">
            <v>20000000</v>
          </cell>
          <cell r="N1954">
            <v>0</v>
          </cell>
          <cell r="O1954">
            <v>20000000</v>
          </cell>
        </row>
        <row r="1955">
          <cell r="B1955" t="str">
            <v>4.01.27.007</v>
          </cell>
          <cell r="C1955">
            <v>0</v>
          </cell>
          <cell r="D1955">
            <v>1</v>
          </cell>
          <cell r="E1955">
            <v>0</v>
          </cell>
          <cell r="F1955">
            <v>18</v>
          </cell>
          <cell r="G1955" t="str">
            <v>KG</v>
          </cell>
          <cell r="J1955" t="str">
            <v>34 Kec. Lasem</v>
          </cell>
          <cell r="K1955" t="str">
            <v>Fasilitasi PKK</v>
          </cell>
          <cell r="L1955">
            <v>0</v>
          </cell>
          <cell r="M1955">
            <v>20000000</v>
          </cell>
          <cell r="N1955">
            <v>0</v>
          </cell>
          <cell r="O1955">
            <v>20000000</v>
          </cell>
        </row>
        <row r="1956">
          <cell r="B1956" t="str">
            <v>4.01.3600</v>
          </cell>
          <cell r="C1956">
            <v>0.97476443192895046</v>
          </cell>
          <cell r="D1956">
            <v>2.5235568071049496E-2</v>
          </cell>
          <cell r="E1956">
            <v>0</v>
          </cell>
          <cell r="F1956">
            <v>15</v>
          </cell>
          <cell r="G1956" t="str">
            <v>PR</v>
          </cell>
          <cell r="J1956" t="str">
            <v>34 Kec. Lasem</v>
          </cell>
          <cell r="K1956" t="str">
            <v>Program peningkatan sarana pemerintahan</v>
          </cell>
          <cell r="L1956">
            <v>18000000</v>
          </cell>
          <cell r="M1956">
            <v>466000</v>
          </cell>
          <cell r="N1956">
            <v>0</v>
          </cell>
          <cell r="O1956">
            <v>18466000</v>
          </cell>
        </row>
        <row r="1957">
          <cell r="B1957" t="str">
            <v>4.01.36.001</v>
          </cell>
          <cell r="C1957">
            <v>0.97476443192895046</v>
          </cell>
          <cell r="D1957">
            <v>2.5235568071049496E-2</v>
          </cell>
          <cell r="E1957">
            <v>0</v>
          </cell>
          <cell r="F1957">
            <v>18</v>
          </cell>
          <cell r="G1957" t="str">
            <v>KG</v>
          </cell>
          <cell r="J1957" t="str">
            <v>34 Kec. Lasem</v>
          </cell>
          <cell r="K1957" t="str">
            <v>Fasilitasi Penyelenggaraan Rapat Koordinasi Kewilayahan</v>
          </cell>
          <cell r="L1957">
            <v>18000000</v>
          </cell>
          <cell r="M1957">
            <v>466000</v>
          </cell>
          <cell r="N1957">
            <v>0</v>
          </cell>
          <cell r="O1957">
            <v>18466000</v>
          </cell>
        </row>
        <row r="1958">
          <cell r="B1958" t="str">
            <v>4.01.00</v>
          </cell>
          <cell r="C1958">
            <v>0.34973699590882523</v>
          </cell>
          <cell r="D1958">
            <v>0.36709526592635883</v>
          </cell>
          <cell r="E1958">
            <v>0.28316773816481589</v>
          </cell>
          <cell r="F1958">
            <v>12</v>
          </cell>
          <cell r="G1958" t="str">
            <v>OPD</v>
          </cell>
          <cell r="J1958" t="str">
            <v>35 Kec. Pancur</v>
          </cell>
          <cell r="K1958" t="str">
            <v>KECAMATAN PANCUR</v>
          </cell>
          <cell r="L1958">
            <v>239360000</v>
          </cell>
          <cell r="M1958">
            <v>251240000</v>
          </cell>
          <cell r="N1958">
            <v>193800000</v>
          </cell>
          <cell r="O1958">
            <v>684400000</v>
          </cell>
        </row>
        <row r="1959">
          <cell r="B1959" t="str">
            <v>4.01.0100</v>
          </cell>
          <cell r="C1959">
            <v>0.37763347763347765</v>
          </cell>
          <cell r="D1959">
            <v>0.62236652236652235</v>
          </cell>
          <cell r="E1959">
            <v>0</v>
          </cell>
          <cell r="F1959">
            <v>15</v>
          </cell>
          <cell r="G1959" t="str">
            <v>PR</v>
          </cell>
          <cell r="J1959" t="str">
            <v>35 Kec. Pancur</v>
          </cell>
          <cell r="K1959" t="str">
            <v>Program Pelayanan Administrasi Perkantoran</v>
          </cell>
          <cell r="L1959">
            <v>78510000</v>
          </cell>
          <cell r="M1959">
            <v>129390000</v>
          </cell>
          <cell r="N1959">
            <v>0</v>
          </cell>
          <cell r="O1959">
            <v>207900000</v>
          </cell>
        </row>
        <row r="1960">
          <cell r="B1960" t="str">
            <v>4.01.01.001</v>
          </cell>
          <cell r="C1960">
            <v>0</v>
          </cell>
          <cell r="D1960">
            <v>1</v>
          </cell>
          <cell r="E1960">
            <v>0</v>
          </cell>
          <cell r="F1960">
            <v>18</v>
          </cell>
          <cell r="G1960" t="str">
            <v>KG</v>
          </cell>
          <cell r="H1960">
            <v>1</v>
          </cell>
          <cell r="I1960">
            <v>1</v>
          </cell>
          <cell r="J1960" t="str">
            <v>35 Kec. Pancur</v>
          </cell>
          <cell r="K1960" t="str">
            <v>Penyediaan Jasa Surat Menyurat</v>
          </cell>
          <cell r="L1960">
            <v>0</v>
          </cell>
          <cell r="M1960">
            <v>400000</v>
          </cell>
          <cell r="N1960">
            <v>0</v>
          </cell>
          <cell r="O1960">
            <v>400000</v>
          </cell>
        </row>
        <row r="1961">
          <cell r="B1961" t="str">
            <v>4.01.01.002</v>
          </cell>
          <cell r="C1961">
            <v>0</v>
          </cell>
          <cell r="D1961">
            <v>1</v>
          </cell>
          <cell r="E1961">
            <v>0</v>
          </cell>
          <cell r="F1961">
            <v>18</v>
          </cell>
          <cell r="G1961" t="str">
            <v>KG</v>
          </cell>
          <cell r="H1961">
            <v>1</v>
          </cell>
          <cell r="I1961">
            <v>1</v>
          </cell>
          <cell r="J1961" t="str">
            <v>35 Kec. Pancur</v>
          </cell>
          <cell r="K1961" t="str">
            <v>Penyediaan Jasa Komunikasi, Sumber Daya Air dan Listrik</v>
          </cell>
          <cell r="L1961">
            <v>0</v>
          </cell>
          <cell r="M1961">
            <v>16000000</v>
          </cell>
          <cell r="N1961">
            <v>0</v>
          </cell>
          <cell r="O1961">
            <v>16000000</v>
          </cell>
        </row>
        <row r="1962">
          <cell r="B1962" t="str">
            <v>4.01.01.007</v>
          </cell>
          <cell r="C1962">
            <v>0.99622641509433962</v>
          </cell>
          <cell r="D1962">
            <v>3.7735849056603774E-3</v>
          </cell>
          <cell r="E1962">
            <v>0</v>
          </cell>
          <cell r="F1962">
            <v>18</v>
          </cell>
          <cell r="G1962" t="str">
            <v>KG</v>
          </cell>
          <cell r="H1962">
            <v>1</v>
          </cell>
          <cell r="I1962">
            <v>1</v>
          </cell>
          <cell r="J1962" t="str">
            <v>35 Kec. Pancur</v>
          </cell>
          <cell r="K1962" t="str">
            <v>Penyediaan Jasa Administrasi Keuangan</v>
          </cell>
          <cell r="L1962">
            <v>63360000</v>
          </cell>
          <cell r="M1962">
            <v>240000</v>
          </cell>
          <cell r="N1962">
            <v>0</v>
          </cell>
          <cell r="O1962">
            <v>63600000</v>
          </cell>
        </row>
        <row r="1963">
          <cell r="B1963" t="str">
            <v>4.01.01.008</v>
          </cell>
          <cell r="C1963">
            <v>0.97741935483870968</v>
          </cell>
          <cell r="D1963">
            <v>2.2580645161290321E-2</v>
          </cell>
          <cell r="E1963">
            <v>0</v>
          </cell>
          <cell r="F1963">
            <v>18</v>
          </cell>
          <cell r="G1963" t="str">
            <v>KG</v>
          </cell>
          <cell r="H1963">
            <v>1</v>
          </cell>
          <cell r="I1963">
            <v>1</v>
          </cell>
          <cell r="J1963" t="str">
            <v>35 Kec. Pancur</v>
          </cell>
          <cell r="K1963" t="str">
            <v>Penyediaan Jasa Kebersihan Kantor</v>
          </cell>
          <cell r="L1963">
            <v>15150000</v>
          </cell>
          <cell r="M1963">
            <v>350000</v>
          </cell>
          <cell r="N1963">
            <v>0</v>
          </cell>
          <cell r="O1963">
            <v>15500000</v>
          </cell>
        </row>
        <row r="1964">
          <cell r="B1964" t="str">
            <v>4.01.01.009</v>
          </cell>
          <cell r="C1964">
            <v>0</v>
          </cell>
          <cell r="D1964">
            <v>1</v>
          </cell>
          <cell r="E1964">
            <v>0</v>
          </cell>
          <cell r="F1964">
            <v>18</v>
          </cell>
          <cell r="G1964" t="str">
            <v>KG</v>
          </cell>
          <cell r="H1964">
            <v>1</v>
          </cell>
          <cell r="I1964">
            <v>1</v>
          </cell>
          <cell r="J1964" t="str">
            <v>35 Kec. Pancur</v>
          </cell>
          <cell r="K1964" t="str">
            <v>Penyediaan Jasa Perbaikan Peralatan Kerja</v>
          </cell>
          <cell r="L1964">
            <v>0</v>
          </cell>
          <cell r="M1964">
            <v>4000000</v>
          </cell>
          <cell r="N1964">
            <v>0</v>
          </cell>
          <cell r="O1964">
            <v>4000000</v>
          </cell>
        </row>
        <row r="1965">
          <cell r="B1965" t="str">
            <v>4.01.01.010</v>
          </cell>
          <cell r="C1965">
            <v>0</v>
          </cell>
          <cell r="D1965">
            <v>1</v>
          </cell>
          <cell r="E1965">
            <v>0</v>
          </cell>
          <cell r="F1965">
            <v>18</v>
          </cell>
          <cell r="G1965" t="str">
            <v>KG</v>
          </cell>
          <cell r="H1965">
            <v>1</v>
          </cell>
          <cell r="I1965">
            <v>1</v>
          </cell>
          <cell r="J1965" t="str">
            <v>35 Kec. Pancur</v>
          </cell>
          <cell r="K1965" t="str">
            <v>Penyediaan Alat Tulis Kantor</v>
          </cell>
          <cell r="L1965">
            <v>0</v>
          </cell>
          <cell r="M1965">
            <v>15000000</v>
          </cell>
          <cell r="N1965">
            <v>0</v>
          </cell>
          <cell r="O1965">
            <v>15000000</v>
          </cell>
        </row>
        <row r="1966">
          <cell r="B1966" t="str">
            <v>4.01.01.011</v>
          </cell>
          <cell r="C1966">
            <v>0</v>
          </cell>
          <cell r="D1966">
            <v>1</v>
          </cell>
          <cell r="E1966">
            <v>0</v>
          </cell>
          <cell r="F1966">
            <v>18</v>
          </cell>
          <cell r="G1966" t="str">
            <v>KG</v>
          </cell>
          <cell r="H1966">
            <v>1</v>
          </cell>
          <cell r="I1966">
            <v>1</v>
          </cell>
          <cell r="J1966" t="str">
            <v>35 Kec. Pancur</v>
          </cell>
          <cell r="K1966" t="str">
            <v>Penyediaan Barang Cetakan dan Penggandaan</v>
          </cell>
          <cell r="L1966">
            <v>0</v>
          </cell>
          <cell r="M1966">
            <v>6000000</v>
          </cell>
          <cell r="N1966">
            <v>0</v>
          </cell>
          <cell r="O1966">
            <v>6000000</v>
          </cell>
        </row>
        <row r="1967">
          <cell r="B1967" t="str">
            <v>4.01.01.012</v>
          </cell>
          <cell r="C1967">
            <v>0</v>
          </cell>
          <cell r="D1967">
            <v>1</v>
          </cell>
          <cell r="E1967">
            <v>0</v>
          </cell>
          <cell r="F1967">
            <v>18</v>
          </cell>
          <cell r="G1967" t="str">
            <v>KG</v>
          </cell>
          <cell r="H1967">
            <v>1</v>
          </cell>
          <cell r="I1967">
            <v>1</v>
          </cell>
          <cell r="J1967" t="str">
            <v>35 Kec. Pancur</v>
          </cell>
          <cell r="K1967" t="str">
            <v>Penyediaan Komponen Instalasi Listrik/Penerangan Bangunan Kantor</v>
          </cell>
          <cell r="L1967">
            <v>0</v>
          </cell>
          <cell r="M1967">
            <v>2000000</v>
          </cell>
          <cell r="N1967">
            <v>0</v>
          </cell>
          <cell r="O1967">
            <v>2000000</v>
          </cell>
        </row>
        <row r="1968">
          <cell r="B1968" t="str">
            <v>4.01.01.014</v>
          </cell>
          <cell r="C1968">
            <v>0</v>
          </cell>
          <cell r="D1968">
            <v>1</v>
          </cell>
          <cell r="E1968">
            <v>0</v>
          </cell>
          <cell r="F1968">
            <v>18</v>
          </cell>
          <cell r="G1968" t="str">
            <v>KG</v>
          </cell>
          <cell r="H1968">
            <v>1</v>
          </cell>
          <cell r="I1968">
            <v>1</v>
          </cell>
          <cell r="J1968" t="str">
            <v>35 Kec. Pancur</v>
          </cell>
          <cell r="K1968" t="str">
            <v>Penyediaan Peralatan Rumah Tangga</v>
          </cell>
          <cell r="L1968">
            <v>0</v>
          </cell>
          <cell r="M1968">
            <v>3000000</v>
          </cell>
          <cell r="N1968">
            <v>0</v>
          </cell>
          <cell r="O1968">
            <v>3000000</v>
          </cell>
        </row>
        <row r="1969">
          <cell r="B1969" t="str">
            <v>4.01.01.015</v>
          </cell>
          <cell r="C1969">
            <v>0</v>
          </cell>
          <cell r="D1969">
            <v>1</v>
          </cell>
          <cell r="E1969">
            <v>0</v>
          </cell>
          <cell r="F1969">
            <v>18</v>
          </cell>
          <cell r="G1969" t="str">
            <v>KG</v>
          </cell>
          <cell r="H1969">
            <v>1</v>
          </cell>
          <cell r="I1969">
            <v>1</v>
          </cell>
          <cell r="J1969" t="str">
            <v>35 Kec. Pancur</v>
          </cell>
          <cell r="K1969" t="str">
            <v>Penyediaan Bahan Bacaan dan Peraturan Perundang-Undangan</v>
          </cell>
          <cell r="L1969">
            <v>0</v>
          </cell>
          <cell r="M1969">
            <v>2400000</v>
          </cell>
          <cell r="N1969">
            <v>0</v>
          </cell>
          <cell r="O1969">
            <v>2400000</v>
          </cell>
        </row>
        <row r="1970">
          <cell r="B1970" t="str">
            <v>4.01.01.017</v>
          </cell>
          <cell r="C1970">
            <v>0</v>
          </cell>
          <cell r="D1970">
            <v>1</v>
          </cell>
          <cell r="E1970">
            <v>0</v>
          </cell>
          <cell r="F1970">
            <v>18</v>
          </cell>
          <cell r="G1970" t="str">
            <v>KG</v>
          </cell>
          <cell r="H1970">
            <v>1</v>
          </cell>
          <cell r="I1970">
            <v>1</v>
          </cell>
          <cell r="J1970" t="str">
            <v>35 Kec. Pancur</v>
          </cell>
          <cell r="K1970" t="str">
            <v>Penyediaan Makanan dan Minuman</v>
          </cell>
          <cell r="L1970">
            <v>0</v>
          </cell>
          <cell r="M1970">
            <v>40000000</v>
          </cell>
          <cell r="N1970">
            <v>0</v>
          </cell>
          <cell r="O1970">
            <v>40000000</v>
          </cell>
        </row>
        <row r="1971">
          <cell r="B1971" t="str">
            <v>4.01.01.020</v>
          </cell>
          <cell r="C1971">
            <v>0</v>
          </cell>
          <cell r="D1971">
            <v>1</v>
          </cell>
          <cell r="E1971">
            <v>0</v>
          </cell>
          <cell r="F1971">
            <v>18</v>
          </cell>
          <cell r="G1971" t="str">
            <v>KG</v>
          </cell>
          <cell r="H1971">
            <v>1</v>
          </cell>
          <cell r="I1971">
            <v>1</v>
          </cell>
          <cell r="J1971" t="str">
            <v>35 Kec. Pancur</v>
          </cell>
          <cell r="K1971" t="str">
            <v>Rapat-rapat koordinasi dan konsultasi dalam daerah</v>
          </cell>
          <cell r="L1971">
            <v>0</v>
          </cell>
          <cell r="M1971">
            <v>40000000</v>
          </cell>
          <cell r="N1971">
            <v>0</v>
          </cell>
          <cell r="O1971">
            <v>40000000</v>
          </cell>
        </row>
        <row r="1972">
          <cell r="B1972" t="str">
            <v>4.01.0200</v>
          </cell>
          <cell r="C1972">
            <v>5.5706521739130432E-2</v>
          </cell>
          <cell r="D1972">
            <v>6.6576086956521743E-2</v>
          </cell>
          <cell r="E1972">
            <v>0.87771739130434778</v>
          </cell>
          <cell r="F1972">
            <v>15</v>
          </cell>
          <cell r="G1972" t="str">
            <v>PR</v>
          </cell>
          <cell r="J1972" t="str">
            <v>35 Kec. Pancur</v>
          </cell>
          <cell r="K1972" t="str">
            <v>Program Peningkatan Sarana dan Prasarana Aparatur</v>
          </cell>
          <cell r="L1972">
            <v>12300000</v>
          </cell>
          <cell r="M1972">
            <v>14700000</v>
          </cell>
          <cell r="N1972">
            <v>193800000</v>
          </cell>
          <cell r="O1972">
            <v>220800000</v>
          </cell>
        </row>
        <row r="1973">
          <cell r="B1973" t="str">
            <v>4.01.02.013</v>
          </cell>
          <cell r="C1973">
            <v>0</v>
          </cell>
          <cell r="D1973">
            <v>0</v>
          </cell>
          <cell r="E1973">
            <v>1</v>
          </cell>
          <cell r="F1973">
            <v>18</v>
          </cell>
          <cell r="G1973" t="str">
            <v>KG</v>
          </cell>
          <cell r="H1973">
            <v>1</v>
          </cell>
          <cell r="J1973" t="str">
            <v>35 Kec. Pancur</v>
          </cell>
          <cell r="K1973" t="str">
            <v>Pengadaan Perlengkapan dan peralatan kantor dan rumah tangga</v>
          </cell>
          <cell r="L1973">
            <v>0</v>
          </cell>
          <cell r="M1973">
            <v>0</v>
          </cell>
          <cell r="N1973">
            <v>106000000</v>
          </cell>
          <cell r="O1973">
            <v>106000000</v>
          </cell>
        </row>
        <row r="1974">
          <cell r="B1974" t="str">
            <v>4.01.02.018</v>
          </cell>
          <cell r="C1974">
            <v>0.82</v>
          </cell>
          <cell r="D1974">
            <v>0.18</v>
          </cell>
          <cell r="E1974">
            <v>0</v>
          </cell>
          <cell r="F1974">
            <v>18</v>
          </cell>
          <cell r="G1974" t="str">
            <v>KG</v>
          </cell>
          <cell r="H1974">
            <v>1</v>
          </cell>
          <cell r="I1974">
            <v>1</v>
          </cell>
          <cell r="J1974" t="str">
            <v>35 Kec. Pancur</v>
          </cell>
          <cell r="K1974" t="str">
            <v>Pemeliharaan Rutin/Berkala Gedung Kantor</v>
          </cell>
          <cell r="L1974">
            <v>12300000</v>
          </cell>
          <cell r="M1974">
            <v>2700000</v>
          </cell>
          <cell r="N1974">
            <v>0</v>
          </cell>
          <cell r="O1974">
            <v>15000000</v>
          </cell>
        </row>
        <row r="1975">
          <cell r="B1975" t="str">
            <v>4.01.02.020</v>
          </cell>
          <cell r="C1975">
            <v>0</v>
          </cell>
          <cell r="D1975">
            <v>1</v>
          </cell>
          <cell r="E1975">
            <v>0</v>
          </cell>
          <cell r="F1975">
            <v>18</v>
          </cell>
          <cell r="G1975" t="str">
            <v>KG</v>
          </cell>
          <cell r="H1975">
            <v>1</v>
          </cell>
          <cell r="I1975">
            <v>1</v>
          </cell>
          <cell r="J1975" t="str">
            <v>35 Kec. Pancur</v>
          </cell>
          <cell r="K1975" t="str">
            <v>Pemeliharaan Rutin/Berkala Kendaraan Dinas/Operasional</v>
          </cell>
          <cell r="L1975">
            <v>0</v>
          </cell>
          <cell r="M1975">
            <v>12000000</v>
          </cell>
          <cell r="N1975">
            <v>0</v>
          </cell>
          <cell r="O1975">
            <v>12000000</v>
          </cell>
        </row>
        <row r="1976">
          <cell r="B1976" t="str">
            <v>4.01.02.044</v>
          </cell>
          <cell r="C1976">
            <v>0</v>
          </cell>
          <cell r="D1976">
            <v>0</v>
          </cell>
          <cell r="E1976">
            <v>1</v>
          </cell>
          <cell r="F1976">
            <v>18</v>
          </cell>
          <cell r="G1976" t="str">
            <v>KG</v>
          </cell>
          <cell r="H1976">
            <v>1</v>
          </cell>
          <cell r="I1976">
            <v>1</v>
          </cell>
          <cell r="J1976" t="str">
            <v>35 Kec. Pancur</v>
          </cell>
          <cell r="K1976" t="str">
            <v>Penataan Lingkungan Kantor/Rumah Jabatan/Dinas</v>
          </cell>
          <cell r="L1976">
            <v>0</v>
          </cell>
          <cell r="M1976">
            <v>0</v>
          </cell>
          <cell r="N1976">
            <v>87800000</v>
          </cell>
          <cell r="O1976">
            <v>87800000</v>
          </cell>
        </row>
        <row r="1977">
          <cell r="B1977" t="str">
            <v>4.01.0300</v>
          </cell>
          <cell r="C1977">
            <v>0</v>
          </cell>
          <cell r="D1977">
            <v>1</v>
          </cell>
          <cell r="E1977">
            <v>0</v>
          </cell>
          <cell r="F1977">
            <v>15</v>
          </cell>
          <cell r="G1977" t="str">
            <v>PR</v>
          </cell>
          <cell r="J1977" t="str">
            <v>35 Kec. Pancur</v>
          </cell>
          <cell r="K1977" t="str">
            <v>Program Peningkatan Disiplin Aparatur</v>
          </cell>
          <cell r="L1977">
            <v>0</v>
          </cell>
          <cell r="M1977">
            <v>12000000</v>
          </cell>
          <cell r="N1977">
            <v>0</v>
          </cell>
          <cell r="O1977">
            <v>12000000</v>
          </cell>
        </row>
        <row r="1978">
          <cell r="B1978" t="str">
            <v>4.01.03.005</v>
          </cell>
          <cell r="C1978">
            <v>0</v>
          </cell>
          <cell r="D1978">
            <v>1</v>
          </cell>
          <cell r="E1978">
            <v>0</v>
          </cell>
          <cell r="F1978">
            <v>18</v>
          </cell>
          <cell r="G1978" t="str">
            <v>KG</v>
          </cell>
          <cell r="H1978">
            <v>1</v>
          </cell>
          <cell r="I1978">
            <v>1</v>
          </cell>
          <cell r="J1978" t="str">
            <v>35 Kec. Pancur</v>
          </cell>
          <cell r="K1978" t="str">
            <v>Pengadaan Pakaian Khusus Hari-Hari Tertentu</v>
          </cell>
          <cell r="L1978">
            <v>0</v>
          </cell>
          <cell r="M1978">
            <v>12000000</v>
          </cell>
          <cell r="N1978">
            <v>0</v>
          </cell>
          <cell r="O1978">
            <v>12000000</v>
          </cell>
        </row>
        <row r="1979">
          <cell r="B1979" t="str">
            <v>4.01.0600</v>
          </cell>
          <cell r="C1979">
            <v>0.87777777777777777</v>
          </cell>
          <cell r="D1979">
            <v>0.12222222222222222</v>
          </cell>
          <cell r="E1979">
            <v>0</v>
          </cell>
          <cell r="F1979">
            <v>15</v>
          </cell>
          <cell r="G1979" t="str">
            <v>PR</v>
          </cell>
          <cell r="J1979" t="str">
            <v>35 Kec. Pancur</v>
          </cell>
          <cell r="K1979" t="str">
            <v>Program Peningkatan Pengembangan Sistem Pelaporan Capaian Kinerja dan Keuangan</v>
          </cell>
          <cell r="L1979">
            <v>7900000</v>
          </cell>
          <cell r="M1979">
            <v>1100000</v>
          </cell>
          <cell r="N1979">
            <v>0</v>
          </cell>
          <cell r="O1979">
            <v>9000000</v>
          </cell>
        </row>
        <row r="1980">
          <cell r="B1980" t="str">
            <v>4.01.06.004</v>
          </cell>
          <cell r="C1980">
            <v>0.9</v>
          </cell>
          <cell r="D1980">
            <v>0.1</v>
          </cell>
          <cell r="E1980">
            <v>0</v>
          </cell>
          <cell r="F1980">
            <v>18</v>
          </cell>
          <cell r="G1980" t="str">
            <v>KG</v>
          </cell>
          <cell r="H1980">
            <v>1</v>
          </cell>
          <cell r="I1980">
            <v>1</v>
          </cell>
          <cell r="J1980" t="str">
            <v>35 Kec. Pancur</v>
          </cell>
          <cell r="K1980" t="str">
            <v>Penyusunan Pelaporan Keuangan SKPD</v>
          </cell>
          <cell r="L1980">
            <v>2700000</v>
          </cell>
          <cell r="M1980">
            <v>300000</v>
          </cell>
          <cell r="N1980">
            <v>0</v>
          </cell>
          <cell r="O1980">
            <v>3000000</v>
          </cell>
        </row>
        <row r="1981">
          <cell r="B1981" t="str">
            <v>4.01.06.008</v>
          </cell>
          <cell r="C1981">
            <v>0.8666666666666667</v>
          </cell>
          <cell r="D1981">
            <v>0.13333333333333333</v>
          </cell>
          <cell r="E1981">
            <v>0</v>
          </cell>
          <cell r="F1981">
            <v>18</v>
          </cell>
          <cell r="G1981" t="str">
            <v>KG</v>
          </cell>
          <cell r="H1981">
            <v>1</v>
          </cell>
          <cell r="I1981">
            <v>1</v>
          </cell>
          <cell r="J1981" t="str">
            <v>35 Kec. Pancur</v>
          </cell>
          <cell r="K1981" t="str">
            <v>Penyusunan Renstra, Renja</v>
          </cell>
          <cell r="L1981">
            <v>2600000</v>
          </cell>
          <cell r="M1981">
            <v>400000</v>
          </cell>
          <cell r="N1981">
            <v>0</v>
          </cell>
          <cell r="O1981">
            <v>3000000</v>
          </cell>
        </row>
        <row r="1982">
          <cell r="B1982" t="str">
            <v>4.01.06.010</v>
          </cell>
          <cell r="C1982">
            <v>0.8666666666666667</v>
          </cell>
          <cell r="D1982">
            <v>0.13333333333333333</v>
          </cell>
          <cell r="E1982">
            <v>0</v>
          </cell>
          <cell r="F1982">
            <v>18</v>
          </cell>
          <cell r="G1982" t="str">
            <v>KG</v>
          </cell>
          <cell r="H1982">
            <v>1</v>
          </cell>
          <cell r="I1982">
            <v>1</v>
          </cell>
          <cell r="J1982" t="str">
            <v>35 Kec. Pancur</v>
          </cell>
          <cell r="K1982" t="str">
            <v>Penyusunan Laporan Akuntabilitas Kinerja Instansi Pemerintah (LAKIP)</v>
          </cell>
          <cell r="L1982">
            <v>2600000</v>
          </cell>
          <cell r="M1982">
            <v>400000</v>
          </cell>
          <cell r="N1982">
            <v>0</v>
          </cell>
          <cell r="O1982">
            <v>3000000</v>
          </cell>
        </row>
        <row r="1983">
          <cell r="B1983" t="str">
            <v>4.01.2300</v>
          </cell>
          <cell r="C1983">
            <v>0.9970326409495549</v>
          </cell>
          <cell r="D1983">
            <v>2.967359050445104E-3</v>
          </cell>
          <cell r="E1983">
            <v>0</v>
          </cell>
          <cell r="F1983">
            <v>15</v>
          </cell>
          <cell r="G1983" t="str">
            <v>PR</v>
          </cell>
          <cell r="J1983" t="str">
            <v>35 Kec. Pancur</v>
          </cell>
          <cell r="K1983" t="str">
            <v>Program Peningkatan Sarana Prasarana Pemerintah dan Pelayanan Umum</v>
          </cell>
          <cell r="L1983">
            <v>33600000</v>
          </cell>
          <cell r="M1983">
            <v>100000</v>
          </cell>
          <cell r="N1983">
            <v>0</v>
          </cell>
          <cell r="O1983">
            <v>33700000</v>
          </cell>
        </row>
        <row r="1984">
          <cell r="B1984" t="str">
            <v>4.01.23.005</v>
          </cell>
          <cell r="C1984">
            <v>0.9970326409495549</v>
          </cell>
          <cell r="D1984">
            <v>2.967359050445104E-3</v>
          </cell>
          <cell r="E1984">
            <v>0</v>
          </cell>
          <cell r="F1984">
            <v>18</v>
          </cell>
          <cell r="G1984" t="str">
            <v>KG</v>
          </cell>
          <cell r="J1984" t="str">
            <v>35 Kec. Pancur</v>
          </cell>
          <cell r="K1984" t="str">
            <v>Fasilitasi PATEN (Pelayanan Administrasi Terpadu Kecamatan)</v>
          </cell>
          <cell r="L1984">
            <v>33600000</v>
          </cell>
          <cell r="M1984">
            <v>100000</v>
          </cell>
          <cell r="N1984">
            <v>0</v>
          </cell>
          <cell r="O1984">
            <v>33700000</v>
          </cell>
        </row>
        <row r="1985">
          <cell r="B1985" t="str">
            <v>4.01.2400</v>
          </cell>
          <cell r="C1985">
            <v>0.74473684210526314</v>
          </cell>
          <cell r="D1985">
            <v>0.25526315789473686</v>
          </cell>
          <cell r="E1985">
            <v>0</v>
          </cell>
          <cell r="F1985">
            <v>15</v>
          </cell>
          <cell r="G1985" t="str">
            <v>PR</v>
          </cell>
          <cell r="J1985" t="str">
            <v>35 Kec. Pancur</v>
          </cell>
          <cell r="K1985" t="str">
            <v>Program Peningkatan Fungsi Pemerintahan Desa</v>
          </cell>
          <cell r="L1985">
            <v>99050000</v>
          </cell>
          <cell r="M1985">
            <v>33950000</v>
          </cell>
          <cell r="N1985">
            <v>0</v>
          </cell>
          <cell r="O1985">
            <v>133000000</v>
          </cell>
        </row>
        <row r="1986">
          <cell r="B1986" t="str">
            <v>4.01.24.007</v>
          </cell>
          <cell r="C1986">
            <v>0.77610619469026554</v>
          </cell>
          <cell r="D1986">
            <v>0.22389380530973452</v>
          </cell>
          <cell r="E1986">
            <v>0</v>
          </cell>
          <cell r="F1986">
            <v>18</v>
          </cell>
          <cell r="G1986" t="str">
            <v>KG</v>
          </cell>
          <cell r="J1986" t="str">
            <v>35 Kec. Pancur</v>
          </cell>
          <cell r="K1986" t="str">
            <v>Pembinaan dan Pengawasan Penyelenggaraan Pemerintah Desa</v>
          </cell>
          <cell r="L1986">
            <v>87700000</v>
          </cell>
          <cell r="M1986">
            <v>25300000</v>
          </cell>
          <cell r="N1986">
            <v>0</v>
          </cell>
          <cell r="O1986">
            <v>113000000</v>
          </cell>
        </row>
        <row r="1987">
          <cell r="B1987" t="str">
            <v>4.01.24.009</v>
          </cell>
          <cell r="C1987">
            <v>0.5675</v>
          </cell>
          <cell r="D1987">
            <v>0.4325</v>
          </cell>
          <cell r="E1987">
            <v>0</v>
          </cell>
          <cell r="F1987">
            <v>18</v>
          </cell>
          <cell r="G1987" t="str">
            <v>KG</v>
          </cell>
          <cell r="J1987" t="str">
            <v>35 Kec. Pancur</v>
          </cell>
          <cell r="K1987" t="str">
            <v>Penyelenggaraan Musrenbang Kecamatan</v>
          </cell>
          <cell r="L1987">
            <v>11350000</v>
          </cell>
          <cell r="M1987">
            <v>8650000</v>
          </cell>
          <cell r="N1987">
            <v>0</v>
          </cell>
          <cell r="O1987">
            <v>20000000</v>
          </cell>
        </row>
        <row r="1988">
          <cell r="B1988" t="str">
            <v>4.01.2600</v>
          </cell>
          <cell r="C1988">
            <v>2.8571428571428571E-2</v>
          </cell>
          <cell r="D1988">
            <v>0.97142857142857142</v>
          </cell>
          <cell r="E1988">
            <v>0</v>
          </cell>
          <cell r="F1988">
            <v>15</v>
          </cell>
          <cell r="G1988" t="str">
            <v>PR</v>
          </cell>
          <cell r="J1988" t="str">
            <v>35 Kec. Pancur</v>
          </cell>
          <cell r="K1988" t="str">
            <v>Program Pembinaan dan Peningkatan Sarana Prasarana Pemuda , Olah Raga dan Seni Budaya</v>
          </cell>
          <cell r="L1988">
            <v>1000000</v>
          </cell>
          <cell r="M1988">
            <v>34000000</v>
          </cell>
          <cell r="N1988">
            <v>0</v>
          </cell>
          <cell r="O1988">
            <v>35000000</v>
          </cell>
        </row>
        <row r="1989">
          <cell r="B1989" t="str">
            <v>4.01.26.003</v>
          </cell>
          <cell r="C1989">
            <v>2.8571428571428571E-2</v>
          </cell>
          <cell r="D1989">
            <v>0.97142857142857142</v>
          </cell>
          <cell r="E1989">
            <v>0</v>
          </cell>
          <cell r="F1989">
            <v>18</v>
          </cell>
          <cell r="G1989" t="str">
            <v>KG</v>
          </cell>
          <cell r="J1989" t="str">
            <v>35 Kec. Pancur</v>
          </cell>
          <cell r="K1989" t="str">
            <v>Pelaksanaan Hari Besar Kenegaraan</v>
          </cell>
          <cell r="L1989">
            <v>1000000</v>
          </cell>
          <cell r="M1989">
            <v>34000000</v>
          </cell>
          <cell r="N1989">
            <v>0</v>
          </cell>
          <cell r="O1989">
            <v>35000000</v>
          </cell>
        </row>
        <row r="1990">
          <cell r="B1990" t="str">
            <v>4.01.2700</v>
          </cell>
          <cell r="C1990">
            <v>0.21212121212121213</v>
          </cell>
          <cell r="D1990">
            <v>0.78787878787878785</v>
          </cell>
          <cell r="E1990">
            <v>0</v>
          </cell>
          <cell r="F1990">
            <v>15</v>
          </cell>
          <cell r="G1990" t="str">
            <v>PR</v>
          </cell>
          <cell r="J1990" t="str">
            <v>35 Kec. Pancur</v>
          </cell>
          <cell r="K1990" t="str">
            <v>Program Peningkatan Jaminan Kesejahteraan Sosial  Kemasyarakatan</v>
          </cell>
          <cell r="L1990">
            <v>7000000</v>
          </cell>
          <cell r="M1990">
            <v>26000000</v>
          </cell>
          <cell r="N1990">
            <v>0</v>
          </cell>
          <cell r="O1990">
            <v>33000000</v>
          </cell>
        </row>
        <row r="1991">
          <cell r="B1991" t="str">
            <v>4.01.27.007</v>
          </cell>
          <cell r="C1991">
            <v>0</v>
          </cell>
          <cell r="D1991">
            <v>1</v>
          </cell>
          <cell r="E1991">
            <v>0</v>
          </cell>
          <cell r="F1991">
            <v>18</v>
          </cell>
          <cell r="G1991" t="str">
            <v>KG</v>
          </cell>
          <cell r="J1991" t="str">
            <v>35 Kec. Pancur</v>
          </cell>
          <cell r="K1991" t="str">
            <v>Fasilitasi PKK</v>
          </cell>
          <cell r="L1991">
            <v>0</v>
          </cell>
          <cell r="M1991">
            <v>20000000</v>
          </cell>
          <cell r="N1991">
            <v>0</v>
          </cell>
          <cell r="O1991">
            <v>20000000</v>
          </cell>
        </row>
        <row r="1992">
          <cell r="B1992" t="str">
            <v>4.01.27.012</v>
          </cell>
          <cell r="C1992">
            <v>0.53846153846153844</v>
          </cell>
          <cell r="D1992">
            <v>0.46153846153846156</v>
          </cell>
          <cell r="E1992">
            <v>0</v>
          </cell>
          <cell r="F1992">
            <v>18</v>
          </cell>
          <cell r="G1992" t="str">
            <v>KG</v>
          </cell>
          <cell r="J1992" t="str">
            <v>35 Kec. Pancur</v>
          </cell>
          <cell r="K1992" t="str">
            <v>Fasilitasi MTQ</v>
          </cell>
          <cell r="L1992">
            <v>7000000</v>
          </cell>
          <cell r="M1992">
            <v>6000000</v>
          </cell>
          <cell r="N1992">
            <v>0</v>
          </cell>
          <cell r="O1992">
            <v>13000000</v>
          </cell>
        </row>
        <row r="1993">
          <cell r="B1993" t="str">
            <v>4.01.00</v>
          </cell>
          <cell r="C1993">
            <v>0.28111074302446115</v>
          </cell>
          <cell r="D1993">
            <v>0.39298118127317611</v>
          </cell>
          <cell r="E1993">
            <v>0.32590807570236274</v>
          </cell>
          <cell r="F1993">
            <v>12</v>
          </cell>
          <cell r="G1993" t="str">
            <v>OPD</v>
          </cell>
          <cell r="J1993" t="str">
            <v>36 Kec. Sluke</v>
          </cell>
          <cell r="K1993" t="str">
            <v>KECAMATAN SLUKE</v>
          </cell>
          <cell r="L1993">
            <v>263055000</v>
          </cell>
          <cell r="M1993">
            <v>367740000</v>
          </cell>
          <cell r="N1993">
            <v>304975000</v>
          </cell>
          <cell r="O1993">
            <v>935770000</v>
          </cell>
        </row>
        <row r="1994">
          <cell r="B1994" t="str">
            <v>4.01.0100</v>
          </cell>
          <cell r="C1994">
            <v>0.54798933449420473</v>
          </cell>
          <cell r="D1994">
            <v>0.45201066550579527</v>
          </cell>
          <cell r="E1994">
            <v>0</v>
          </cell>
          <cell r="F1994">
            <v>15</v>
          </cell>
          <cell r="G1994" t="str">
            <v>PR</v>
          </cell>
          <cell r="J1994" t="str">
            <v>36 Kec. Sluke</v>
          </cell>
          <cell r="K1994" t="str">
            <v>Program Pelayanan Administrasi Perkantoran</v>
          </cell>
          <cell r="L1994">
            <v>100704000</v>
          </cell>
          <cell r="M1994">
            <v>83066000</v>
          </cell>
          <cell r="N1994">
            <v>0</v>
          </cell>
          <cell r="O1994">
            <v>183770000</v>
          </cell>
        </row>
        <row r="1995">
          <cell r="B1995" t="str">
            <v>4.01.01.002</v>
          </cell>
          <cell r="C1995">
            <v>0</v>
          </cell>
          <cell r="D1995">
            <v>1</v>
          </cell>
          <cell r="E1995">
            <v>0</v>
          </cell>
          <cell r="F1995">
            <v>18</v>
          </cell>
          <cell r="G1995" t="str">
            <v>KG</v>
          </cell>
          <cell r="H1995">
            <v>1</v>
          </cell>
          <cell r="I1995">
            <v>1</v>
          </cell>
          <cell r="J1995" t="str">
            <v>36 Kec. Sluke</v>
          </cell>
          <cell r="K1995" t="str">
            <v>Penyediaan Jasa Komunikasi, Sumber Daya Air dan Listrik</v>
          </cell>
          <cell r="L1995">
            <v>0</v>
          </cell>
          <cell r="M1995">
            <v>16000000</v>
          </cell>
          <cell r="N1995">
            <v>0</v>
          </cell>
          <cell r="O1995">
            <v>16000000</v>
          </cell>
        </row>
        <row r="1996">
          <cell r="B1996" t="str">
            <v>4.01.01.007</v>
          </cell>
          <cell r="C1996">
            <v>0.99489795918367352</v>
          </cell>
          <cell r="D1996">
            <v>5.1020408163265302E-3</v>
          </cell>
          <cell r="E1996">
            <v>0</v>
          </cell>
          <cell r="F1996">
            <v>18</v>
          </cell>
          <cell r="G1996" t="str">
            <v>KG</v>
          </cell>
          <cell r="H1996">
            <v>1</v>
          </cell>
          <cell r="I1996">
            <v>1</v>
          </cell>
          <cell r="J1996" t="str">
            <v>36 Kec. Sluke</v>
          </cell>
          <cell r="K1996" t="str">
            <v>Penyediaan Jasa Administrasi Keuangan</v>
          </cell>
          <cell r="L1996">
            <v>78000000</v>
          </cell>
          <cell r="M1996">
            <v>400000</v>
          </cell>
          <cell r="N1996">
            <v>0</v>
          </cell>
          <cell r="O1996">
            <v>78400000</v>
          </cell>
        </row>
        <row r="1997">
          <cell r="B1997" t="str">
            <v>4.01.01.008</v>
          </cell>
          <cell r="C1997">
            <v>0.99361050328227574</v>
          </cell>
          <cell r="D1997">
            <v>6.3894967177242886E-3</v>
          </cell>
          <cell r="E1997">
            <v>0</v>
          </cell>
          <cell r="F1997">
            <v>18</v>
          </cell>
          <cell r="G1997" t="str">
            <v>KG</v>
          </cell>
          <cell r="H1997">
            <v>1</v>
          </cell>
          <cell r="I1997">
            <v>1</v>
          </cell>
          <cell r="J1997" t="str">
            <v>36 Kec. Sluke</v>
          </cell>
          <cell r="K1997" t="str">
            <v>Penyediaan Jasa Kebersihan Kantor</v>
          </cell>
          <cell r="L1997">
            <v>22704000</v>
          </cell>
          <cell r="M1997">
            <v>146000</v>
          </cell>
          <cell r="N1997">
            <v>0</v>
          </cell>
          <cell r="O1997">
            <v>22850000</v>
          </cell>
        </row>
        <row r="1998">
          <cell r="B1998" t="str">
            <v>4.01.01.010</v>
          </cell>
          <cell r="C1998">
            <v>0</v>
          </cell>
          <cell r="D1998">
            <v>1</v>
          </cell>
          <cell r="E1998">
            <v>0</v>
          </cell>
          <cell r="F1998">
            <v>18</v>
          </cell>
          <cell r="G1998" t="str">
            <v>KG</v>
          </cell>
          <cell r="H1998">
            <v>1</v>
          </cell>
          <cell r="I1998">
            <v>1</v>
          </cell>
          <cell r="J1998" t="str">
            <v>36 Kec. Sluke</v>
          </cell>
          <cell r="K1998" t="str">
            <v>Penyediaan Alat Tulis Kantor</v>
          </cell>
          <cell r="L1998">
            <v>0</v>
          </cell>
          <cell r="M1998">
            <v>15000000</v>
          </cell>
          <cell r="N1998">
            <v>0</v>
          </cell>
          <cell r="O1998">
            <v>15000000</v>
          </cell>
        </row>
        <row r="1999">
          <cell r="B1999" t="str">
            <v>4.01.01.011</v>
          </cell>
          <cell r="C1999">
            <v>0</v>
          </cell>
          <cell r="D1999">
            <v>1</v>
          </cell>
          <cell r="E1999">
            <v>0</v>
          </cell>
          <cell r="F1999">
            <v>18</v>
          </cell>
          <cell r="G1999" t="str">
            <v>KG</v>
          </cell>
          <cell r="H1999">
            <v>1</v>
          </cell>
          <cell r="I1999">
            <v>1</v>
          </cell>
          <cell r="J1999" t="str">
            <v>36 Kec. Sluke</v>
          </cell>
          <cell r="K1999" t="str">
            <v>Penyediaan Barang Cetakan dan Penggandaan</v>
          </cell>
          <cell r="L1999">
            <v>0</v>
          </cell>
          <cell r="M1999">
            <v>10000000</v>
          </cell>
          <cell r="N1999">
            <v>0</v>
          </cell>
          <cell r="O1999">
            <v>10000000</v>
          </cell>
        </row>
        <row r="2000">
          <cell r="B2000" t="str">
            <v>4.01.01.015</v>
          </cell>
          <cell r="C2000">
            <v>0</v>
          </cell>
          <cell r="D2000">
            <v>1</v>
          </cell>
          <cell r="E2000">
            <v>0</v>
          </cell>
          <cell r="F2000">
            <v>18</v>
          </cell>
          <cell r="G2000" t="str">
            <v>KG</v>
          </cell>
          <cell r="H2000">
            <v>1</v>
          </cell>
          <cell r="I2000">
            <v>1</v>
          </cell>
          <cell r="J2000" t="str">
            <v>36 Kec. Sluke</v>
          </cell>
          <cell r="K2000" t="str">
            <v>Penyediaan Bahan Bacaan dan Peraturan Perundang-Undangan</v>
          </cell>
          <cell r="L2000">
            <v>0</v>
          </cell>
          <cell r="M2000">
            <v>3240000</v>
          </cell>
          <cell r="N2000">
            <v>0</v>
          </cell>
          <cell r="O2000">
            <v>3240000</v>
          </cell>
        </row>
        <row r="2001">
          <cell r="B2001" t="str">
            <v>4.01.01.017</v>
          </cell>
          <cell r="C2001">
            <v>0</v>
          </cell>
          <cell r="D2001">
            <v>1</v>
          </cell>
          <cell r="E2001">
            <v>0</v>
          </cell>
          <cell r="F2001">
            <v>18</v>
          </cell>
          <cell r="G2001" t="str">
            <v>KG</v>
          </cell>
          <cell r="H2001">
            <v>1</v>
          </cell>
          <cell r="I2001">
            <v>1</v>
          </cell>
          <cell r="J2001" t="str">
            <v>36 Kec. Sluke</v>
          </cell>
          <cell r="K2001" t="str">
            <v>Penyediaan Makanan dan Minuman</v>
          </cell>
          <cell r="L2001">
            <v>0</v>
          </cell>
          <cell r="M2001">
            <v>23280000</v>
          </cell>
          <cell r="N2001">
            <v>0</v>
          </cell>
          <cell r="O2001">
            <v>23280000</v>
          </cell>
        </row>
        <row r="2002">
          <cell r="B2002" t="str">
            <v>4.01.01.020</v>
          </cell>
          <cell r="C2002">
            <v>0</v>
          </cell>
          <cell r="D2002">
            <v>1</v>
          </cell>
          <cell r="E2002">
            <v>0</v>
          </cell>
          <cell r="F2002">
            <v>18</v>
          </cell>
          <cell r="G2002" t="str">
            <v>KG</v>
          </cell>
          <cell r="H2002">
            <v>1</v>
          </cell>
          <cell r="I2002">
            <v>1</v>
          </cell>
          <cell r="J2002" t="str">
            <v>36 Kec. Sluke</v>
          </cell>
          <cell r="K2002" t="str">
            <v>Rapat-rapat koordinasi dan konsultasi dalam daerah</v>
          </cell>
          <cell r="L2002">
            <v>0</v>
          </cell>
          <cell r="M2002">
            <v>15000000</v>
          </cell>
          <cell r="N2002">
            <v>0</v>
          </cell>
          <cell r="O2002">
            <v>15000000</v>
          </cell>
        </row>
        <row r="2003">
          <cell r="B2003" t="str">
            <v>4.01.0200</v>
          </cell>
          <cell r="C2003">
            <v>2.5892857142857145E-2</v>
          </cell>
          <cell r="D2003">
            <v>0.12345779220779221</v>
          </cell>
          <cell r="E2003">
            <v>0.85064935064935066</v>
          </cell>
          <cell r="F2003">
            <v>15</v>
          </cell>
          <cell r="G2003" t="str">
            <v>PR</v>
          </cell>
          <cell r="J2003" t="str">
            <v>36 Kec. Sluke</v>
          </cell>
          <cell r="K2003" t="str">
            <v>Program Peningkatan Sarana dan Prasarana Aparatur</v>
          </cell>
          <cell r="L2003">
            <v>7975000</v>
          </cell>
          <cell r="M2003">
            <v>38025000</v>
          </cell>
          <cell r="N2003">
            <v>262000000</v>
          </cell>
          <cell r="O2003">
            <v>308000000</v>
          </cell>
        </row>
        <row r="2004">
          <cell r="B2004" t="str">
            <v>4.01.02.017</v>
          </cell>
          <cell r="C2004">
            <v>0.46666666666666667</v>
          </cell>
          <cell r="D2004">
            <v>0.53333333333333333</v>
          </cell>
          <cell r="E2004">
            <v>0</v>
          </cell>
          <cell r="F2004">
            <v>18</v>
          </cell>
          <cell r="G2004" t="str">
            <v>KG</v>
          </cell>
          <cell r="H2004">
            <v>1</v>
          </cell>
          <cell r="I2004">
            <v>1</v>
          </cell>
          <cell r="J2004" t="str">
            <v>36 Kec. Sluke</v>
          </cell>
          <cell r="K2004" t="str">
            <v>Pemeliharaan Rutin/Berkala Rumah Dinas</v>
          </cell>
          <cell r="L2004">
            <v>2800000</v>
          </cell>
          <cell r="M2004">
            <v>3200000</v>
          </cell>
          <cell r="N2004">
            <v>0</v>
          </cell>
          <cell r="O2004">
            <v>6000000</v>
          </cell>
        </row>
        <row r="2005">
          <cell r="B2005" t="str">
            <v>4.01.02.018</v>
          </cell>
          <cell r="C2005">
            <v>0.34499999999999997</v>
          </cell>
          <cell r="D2005">
            <v>0.65500000000000003</v>
          </cell>
          <cell r="E2005">
            <v>0</v>
          </cell>
          <cell r="F2005">
            <v>18</v>
          </cell>
          <cell r="G2005" t="str">
            <v>KG</v>
          </cell>
          <cell r="H2005">
            <v>1</v>
          </cell>
          <cell r="I2005">
            <v>1</v>
          </cell>
          <cell r="J2005" t="str">
            <v>36 Kec. Sluke</v>
          </cell>
          <cell r="K2005" t="str">
            <v>Pemeliharaan Rutin/Berkala Gedung Kantor</v>
          </cell>
          <cell r="L2005">
            <v>5175000</v>
          </cell>
          <cell r="M2005">
            <v>9825000</v>
          </cell>
          <cell r="N2005">
            <v>0</v>
          </cell>
          <cell r="O2005">
            <v>15000000</v>
          </cell>
        </row>
        <row r="2006">
          <cell r="B2006" t="str">
            <v>4.01.02.020</v>
          </cell>
          <cell r="C2006">
            <v>0</v>
          </cell>
          <cell r="D2006">
            <v>1</v>
          </cell>
          <cell r="E2006">
            <v>0</v>
          </cell>
          <cell r="F2006">
            <v>18</v>
          </cell>
          <cell r="G2006" t="str">
            <v>KG</v>
          </cell>
          <cell r="H2006">
            <v>1</v>
          </cell>
          <cell r="I2006">
            <v>1</v>
          </cell>
          <cell r="J2006" t="str">
            <v>36 Kec. Sluke</v>
          </cell>
          <cell r="K2006" t="str">
            <v>Pemeliharaan Rutin/Berkala Kendaraan Dinas/Operasional</v>
          </cell>
          <cell r="L2006">
            <v>0</v>
          </cell>
          <cell r="M2006">
            <v>10000000</v>
          </cell>
          <cell r="N2006">
            <v>0</v>
          </cell>
          <cell r="O2006">
            <v>10000000</v>
          </cell>
        </row>
        <row r="2007">
          <cell r="B2007" t="str">
            <v>4.01.02.028</v>
          </cell>
          <cell r="C2007">
            <v>0</v>
          </cell>
          <cell r="D2007">
            <v>1</v>
          </cell>
          <cell r="E2007">
            <v>0</v>
          </cell>
          <cell r="F2007">
            <v>18</v>
          </cell>
          <cell r="G2007" t="str">
            <v>KG</v>
          </cell>
          <cell r="H2007">
            <v>1</v>
          </cell>
          <cell r="I2007">
            <v>1</v>
          </cell>
          <cell r="J2007" t="str">
            <v>36 Kec. Sluke</v>
          </cell>
          <cell r="K2007" t="str">
            <v>Pemeliharaan rutin/berkala perlengkapan dan peralatan kantor dan rumah tangga</v>
          </cell>
          <cell r="L2007">
            <v>0</v>
          </cell>
          <cell r="M2007">
            <v>15000000</v>
          </cell>
          <cell r="N2007">
            <v>0</v>
          </cell>
          <cell r="O2007">
            <v>15000000</v>
          </cell>
        </row>
        <row r="2008">
          <cell r="B2008" t="str">
            <v>4.01.02.032</v>
          </cell>
          <cell r="C2008">
            <v>0</v>
          </cell>
          <cell r="D2008">
            <v>0</v>
          </cell>
          <cell r="E2008">
            <v>1</v>
          </cell>
          <cell r="F2008">
            <v>18</v>
          </cell>
          <cell r="G2008" t="str">
            <v>KG</v>
          </cell>
          <cell r="H2008">
            <v>1</v>
          </cell>
          <cell r="I2008">
            <v>1</v>
          </cell>
          <cell r="J2008" t="str">
            <v>36 Kec. Sluke</v>
          </cell>
          <cell r="K2008" t="str">
            <v>Pembangunan gudang/work shop/garasi</v>
          </cell>
          <cell r="L2008">
            <v>0</v>
          </cell>
          <cell r="M2008">
            <v>0</v>
          </cell>
          <cell r="N2008">
            <v>52000000</v>
          </cell>
          <cell r="O2008">
            <v>52000000</v>
          </cell>
        </row>
        <row r="2009">
          <cell r="B2009" t="str">
            <v>4.01.02.035</v>
          </cell>
          <cell r="C2009">
            <v>0</v>
          </cell>
          <cell r="D2009">
            <v>0</v>
          </cell>
          <cell r="E2009">
            <v>1</v>
          </cell>
          <cell r="F2009">
            <v>18</v>
          </cell>
          <cell r="G2009" t="str">
            <v>KG</v>
          </cell>
          <cell r="H2009">
            <v>1</v>
          </cell>
          <cell r="I2009">
            <v>1</v>
          </cell>
          <cell r="J2009" t="str">
            <v>36 Kec. Sluke</v>
          </cell>
          <cell r="K2009" t="str">
            <v>Rehabilitasi Sedang/Berat Gedung Kantor</v>
          </cell>
          <cell r="L2009">
            <v>0</v>
          </cell>
          <cell r="M2009">
            <v>0</v>
          </cell>
          <cell r="N2009">
            <v>170000000</v>
          </cell>
          <cell r="O2009">
            <v>170000000</v>
          </cell>
        </row>
        <row r="2010">
          <cell r="B2010" t="str">
            <v>4.01.02.044</v>
          </cell>
          <cell r="C2010">
            <v>0</v>
          </cell>
          <cell r="D2010">
            <v>0</v>
          </cell>
          <cell r="E2010">
            <v>1</v>
          </cell>
          <cell r="F2010">
            <v>18</v>
          </cell>
          <cell r="G2010" t="str">
            <v>KG</v>
          </cell>
          <cell r="H2010">
            <v>1</v>
          </cell>
          <cell r="I2010">
            <v>1</v>
          </cell>
          <cell r="J2010" t="str">
            <v>36 Kec. Sluke</v>
          </cell>
          <cell r="K2010" t="str">
            <v>Penataan Lingkungan Kantor/Rumah Jabatan/Dinas</v>
          </cell>
          <cell r="L2010">
            <v>0</v>
          </cell>
          <cell r="M2010">
            <v>0</v>
          </cell>
          <cell r="N2010">
            <v>40000000</v>
          </cell>
          <cell r="O2010">
            <v>40000000</v>
          </cell>
        </row>
        <row r="2011">
          <cell r="B2011" t="str">
            <v>4.01.2300</v>
          </cell>
          <cell r="C2011">
            <v>0.62365714285714291</v>
          </cell>
          <cell r="D2011">
            <v>8.0628571428571424E-2</v>
          </cell>
          <cell r="E2011">
            <v>0.29571428571428571</v>
          </cell>
          <cell r="F2011">
            <v>15</v>
          </cell>
          <cell r="G2011" t="str">
            <v>PR</v>
          </cell>
          <cell r="J2011" t="str">
            <v>36 Kec. Sluke</v>
          </cell>
          <cell r="K2011" t="str">
            <v>Program Peningkatan Sarana Prasarana Pemerintah dan Pelayanan Umum</v>
          </cell>
          <cell r="L2011">
            <v>43656000</v>
          </cell>
          <cell r="M2011">
            <v>5644000</v>
          </cell>
          <cell r="N2011">
            <v>20700000</v>
          </cell>
          <cell r="O2011">
            <v>70000000</v>
          </cell>
        </row>
        <row r="2012">
          <cell r="B2012" t="str">
            <v>4.01.23.005</v>
          </cell>
          <cell r="C2012">
            <v>0.62365714285714291</v>
          </cell>
          <cell r="D2012">
            <v>8.0628571428571424E-2</v>
          </cell>
          <cell r="E2012">
            <v>0.29571428571428571</v>
          </cell>
          <cell r="F2012">
            <v>18</v>
          </cell>
          <cell r="G2012" t="str">
            <v>KG</v>
          </cell>
          <cell r="J2012" t="str">
            <v>36 Kec. Sluke</v>
          </cell>
          <cell r="K2012" t="str">
            <v>Fasilitasi PATEN (Pelayanan Administrasi Terpadu Kecamatan)</v>
          </cell>
          <cell r="L2012">
            <v>43656000</v>
          </cell>
          <cell r="M2012">
            <v>5644000</v>
          </cell>
          <cell r="N2012">
            <v>20700000</v>
          </cell>
          <cell r="O2012">
            <v>70000000</v>
          </cell>
        </row>
        <row r="2013">
          <cell r="B2013" t="str">
            <v>4.01.2400</v>
          </cell>
          <cell r="C2013">
            <v>0.3364741641337386</v>
          </cell>
          <cell r="D2013">
            <v>0.59582066869300909</v>
          </cell>
          <cell r="E2013">
            <v>6.7705167173252284E-2</v>
          </cell>
          <cell r="F2013">
            <v>15</v>
          </cell>
          <cell r="G2013" t="str">
            <v>PR</v>
          </cell>
          <cell r="J2013" t="str">
            <v>36 Kec. Sluke</v>
          </cell>
          <cell r="K2013" t="str">
            <v>Program Peningkatan Fungsi Pemerintahan Desa</v>
          </cell>
          <cell r="L2013">
            <v>110700000</v>
          </cell>
          <cell r="M2013">
            <v>196025000</v>
          </cell>
          <cell r="N2013">
            <v>22275000</v>
          </cell>
          <cell r="O2013">
            <v>329000000</v>
          </cell>
        </row>
        <row r="2014">
          <cell r="B2014" t="str">
            <v>4.01.24.007</v>
          </cell>
          <cell r="C2014">
            <v>0.52831858407079646</v>
          </cell>
          <cell r="D2014">
            <v>0.27455752212389378</v>
          </cell>
          <cell r="E2014">
            <v>0.19712389380530973</v>
          </cell>
          <cell r="F2014">
            <v>18</v>
          </cell>
          <cell r="G2014" t="str">
            <v>KG</v>
          </cell>
          <cell r="J2014" t="str">
            <v>36 Kec. Sluke</v>
          </cell>
          <cell r="K2014" t="str">
            <v>Pembinaan dan Pengawasan Penyelenggaraan Pemerintah Desa</v>
          </cell>
          <cell r="L2014">
            <v>59700000</v>
          </cell>
          <cell r="M2014">
            <v>31025000</v>
          </cell>
          <cell r="N2014">
            <v>22275000</v>
          </cell>
          <cell r="O2014">
            <v>113000000</v>
          </cell>
        </row>
        <row r="2015">
          <cell r="B2015" t="str">
            <v>4.01.24.009</v>
          </cell>
          <cell r="C2015">
            <v>0.42499999999999999</v>
          </cell>
          <cell r="D2015">
            <v>0.57499999999999996</v>
          </cell>
          <cell r="E2015">
            <v>0</v>
          </cell>
          <cell r="F2015">
            <v>18</v>
          </cell>
          <cell r="G2015" t="str">
            <v>KG</v>
          </cell>
          <cell r="J2015" t="str">
            <v>36 Kec. Sluke</v>
          </cell>
          <cell r="K2015" t="str">
            <v>Penyelenggaraan Musrenbang Kecamatan</v>
          </cell>
          <cell r="L2015">
            <v>6800000</v>
          </cell>
          <cell r="M2015">
            <v>9200000</v>
          </cell>
          <cell r="N2015">
            <v>0</v>
          </cell>
          <cell r="O2015">
            <v>16000000</v>
          </cell>
        </row>
        <row r="2016">
          <cell r="B2016" t="str">
            <v>4.01.24.025</v>
          </cell>
          <cell r="C2016">
            <v>0.221</v>
          </cell>
          <cell r="D2016">
            <v>0.77900000000000003</v>
          </cell>
          <cell r="E2016">
            <v>0</v>
          </cell>
          <cell r="F2016">
            <v>18</v>
          </cell>
          <cell r="G2016" t="str">
            <v>KG</v>
          </cell>
          <cell r="J2016" t="str">
            <v>36 Kec. Sluke</v>
          </cell>
          <cell r="K2016" t="str">
            <v>Peningkatan Kapasitas dan Sumberdaya Aparatur Desa</v>
          </cell>
          <cell r="L2016">
            <v>44200000</v>
          </cell>
          <cell r="M2016">
            <v>155800000</v>
          </cell>
          <cell r="N2016">
            <v>0</v>
          </cell>
          <cell r="O2016">
            <v>200000000</v>
          </cell>
        </row>
        <row r="2017">
          <cell r="B2017" t="str">
            <v>4.01.2600</v>
          </cell>
          <cell r="C2017">
            <v>0</v>
          </cell>
          <cell r="D2017">
            <v>1</v>
          </cell>
          <cell r="E2017">
            <v>0</v>
          </cell>
          <cell r="F2017">
            <v>15</v>
          </cell>
          <cell r="G2017" t="str">
            <v>PR</v>
          </cell>
          <cell r="J2017" t="str">
            <v>36 Kec. Sluke</v>
          </cell>
          <cell r="K2017" t="str">
            <v>Program Pembinaan dan Peningkatan Sarana Prasarana Pemuda , Olah Raga dan Seni Budaya</v>
          </cell>
          <cell r="L2017">
            <v>0</v>
          </cell>
          <cell r="M2017">
            <v>30000000</v>
          </cell>
          <cell r="N2017">
            <v>0</v>
          </cell>
          <cell r="O2017">
            <v>30000000</v>
          </cell>
        </row>
        <row r="2018">
          <cell r="B2018" t="str">
            <v>4.01.26.003</v>
          </cell>
          <cell r="C2018">
            <v>0</v>
          </cell>
          <cell r="D2018">
            <v>1</v>
          </cell>
          <cell r="E2018">
            <v>0</v>
          </cell>
          <cell r="F2018">
            <v>18</v>
          </cell>
          <cell r="G2018" t="str">
            <v>KG</v>
          </cell>
          <cell r="J2018" t="str">
            <v>36 Kec. Sluke</v>
          </cell>
          <cell r="K2018" t="str">
            <v>Pelaksanaan Hari Besar Kenegaraan</v>
          </cell>
          <cell r="L2018">
            <v>0</v>
          </cell>
          <cell r="M2018">
            <v>30000000</v>
          </cell>
          <cell r="N2018">
            <v>0</v>
          </cell>
          <cell r="O2018">
            <v>30000000</v>
          </cell>
        </row>
        <row r="2019">
          <cell r="B2019" t="str">
            <v>4.01.2700</v>
          </cell>
          <cell r="C2019">
            <v>1.3333333333333333E-3</v>
          </cell>
          <cell r="D2019">
            <v>0.9986666666666667</v>
          </cell>
          <cell r="E2019">
            <v>0</v>
          </cell>
          <cell r="F2019">
            <v>15</v>
          </cell>
          <cell r="G2019" t="str">
            <v>PR</v>
          </cell>
          <cell r="J2019" t="str">
            <v>36 Kec. Sluke</v>
          </cell>
          <cell r="K2019" t="str">
            <v>Program Peningkatan Jaminan Kesejahteraan Sosial  Kemasyarakatan</v>
          </cell>
          <cell r="L2019">
            <v>20000</v>
          </cell>
          <cell r="M2019">
            <v>14980000</v>
          </cell>
          <cell r="N2019">
            <v>0</v>
          </cell>
          <cell r="O2019">
            <v>15000000</v>
          </cell>
        </row>
        <row r="2020">
          <cell r="B2020" t="str">
            <v>4.01.27.007</v>
          </cell>
          <cell r="C2020">
            <v>1.3333333333333333E-3</v>
          </cell>
          <cell r="D2020">
            <v>0.9986666666666667</v>
          </cell>
          <cell r="E2020">
            <v>0</v>
          </cell>
          <cell r="F2020">
            <v>18</v>
          </cell>
          <cell r="G2020" t="str">
            <v>KG</v>
          </cell>
          <cell r="J2020" t="str">
            <v>36 Kec. Sluke</v>
          </cell>
          <cell r="K2020" t="str">
            <v>Fasilitasi PKK</v>
          </cell>
          <cell r="L2020">
            <v>20000</v>
          </cell>
          <cell r="M2020">
            <v>14980000</v>
          </cell>
          <cell r="N2020">
            <v>0</v>
          </cell>
          <cell r="O2020">
            <v>15000000</v>
          </cell>
        </row>
        <row r="2021">
          <cell r="B2021" t="str">
            <v>4.01.00</v>
          </cell>
          <cell r="C2021">
            <v>0.3957121771217712</v>
          </cell>
          <cell r="D2021">
            <v>0.37550553505535056</v>
          </cell>
          <cell r="E2021">
            <v>0.22878228782287824</v>
          </cell>
          <cell r="F2021">
            <v>12</v>
          </cell>
          <cell r="G2021" t="str">
            <v>OPD</v>
          </cell>
          <cell r="J2021" t="str">
            <v>37 Kec. Pamotan</v>
          </cell>
          <cell r="K2021" t="str">
            <v>KECAMATAN PAMOTAN</v>
          </cell>
          <cell r="L2021">
            <v>268095000</v>
          </cell>
          <cell r="M2021">
            <v>254405000</v>
          </cell>
          <cell r="N2021">
            <v>155000000</v>
          </cell>
          <cell r="O2021">
            <v>677500000</v>
          </cell>
        </row>
        <row r="2022">
          <cell r="B2022" t="str">
            <v>4.01.0100</v>
          </cell>
          <cell r="C2022">
            <v>0.54146993318485526</v>
          </cell>
          <cell r="D2022">
            <v>0.45853006681514474</v>
          </cell>
          <cell r="E2022">
            <v>0</v>
          </cell>
          <cell r="F2022">
            <v>15</v>
          </cell>
          <cell r="G2022" t="str">
            <v>PR</v>
          </cell>
          <cell r="J2022" t="str">
            <v>37 Kec. Pamotan</v>
          </cell>
          <cell r="K2022" t="str">
            <v>Program Pelayanan Administrasi Perkantoran</v>
          </cell>
          <cell r="L2022">
            <v>121560000</v>
          </cell>
          <cell r="M2022">
            <v>102940000</v>
          </cell>
          <cell r="N2022">
            <v>0</v>
          </cell>
          <cell r="O2022">
            <v>224500000</v>
          </cell>
        </row>
        <row r="2023">
          <cell r="B2023" t="str">
            <v>4.01.01.002</v>
          </cell>
          <cell r="C2023">
            <v>0</v>
          </cell>
          <cell r="D2023">
            <v>1</v>
          </cell>
          <cell r="E2023">
            <v>0</v>
          </cell>
          <cell r="F2023">
            <v>18</v>
          </cell>
          <cell r="G2023" t="str">
            <v>KG</v>
          </cell>
          <cell r="H2023">
            <v>1</v>
          </cell>
          <cell r="I2023">
            <v>1</v>
          </cell>
          <cell r="J2023" t="str">
            <v>37 Kec. Pamotan</v>
          </cell>
          <cell r="K2023" t="str">
            <v>Penyediaan Jasa Komunikasi, Sumber Daya Air dan Listrik</v>
          </cell>
          <cell r="L2023">
            <v>0</v>
          </cell>
          <cell r="M2023">
            <v>24000000</v>
          </cell>
          <cell r="N2023">
            <v>0</v>
          </cell>
          <cell r="O2023">
            <v>24000000</v>
          </cell>
        </row>
        <row r="2024">
          <cell r="B2024" t="str">
            <v>4.01.01.007</v>
          </cell>
          <cell r="C2024">
            <v>0.99729729729729732</v>
          </cell>
          <cell r="D2024">
            <v>2.7027027027027029E-3</v>
          </cell>
          <cell r="E2024">
            <v>0</v>
          </cell>
          <cell r="F2024">
            <v>18</v>
          </cell>
          <cell r="G2024" t="str">
            <v>KG</v>
          </cell>
          <cell r="H2024">
            <v>1</v>
          </cell>
          <cell r="I2024">
            <v>1</v>
          </cell>
          <cell r="J2024" t="str">
            <v>37 Kec. Pamotan</v>
          </cell>
          <cell r="K2024" t="str">
            <v>Penyediaan Jasa Administrasi Keuangan</v>
          </cell>
          <cell r="L2024">
            <v>73800000</v>
          </cell>
          <cell r="M2024">
            <v>200000</v>
          </cell>
          <cell r="N2024">
            <v>0</v>
          </cell>
          <cell r="O2024">
            <v>74000000</v>
          </cell>
        </row>
        <row r="2025">
          <cell r="B2025" t="str">
            <v>4.01.01.010</v>
          </cell>
          <cell r="C2025">
            <v>0</v>
          </cell>
          <cell r="D2025">
            <v>1</v>
          </cell>
          <cell r="E2025">
            <v>0</v>
          </cell>
          <cell r="F2025">
            <v>18</v>
          </cell>
          <cell r="G2025" t="str">
            <v>KG</v>
          </cell>
          <cell r="H2025">
            <v>1</v>
          </cell>
          <cell r="I2025">
            <v>1</v>
          </cell>
          <cell r="J2025" t="str">
            <v>37 Kec. Pamotan</v>
          </cell>
          <cell r="K2025" t="str">
            <v>Penyediaan Alat Tulis Kantor</v>
          </cell>
          <cell r="L2025">
            <v>0</v>
          </cell>
          <cell r="M2025">
            <v>17500000</v>
          </cell>
          <cell r="N2025">
            <v>0</v>
          </cell>
          <cell r="O2025">
            <v>17500000</v>
          </cell>
        </row>
        <row r="2026">
          <cell r="B2026" t="str">
            <v>4.01.01.011</v>
          </cell>
          <cell r="C2026">
            <v>0</v>
          </cell>
          <cell r="D2026">
            <v>1</v>
          </cell>
          <cell r="E2026">
            <v>0</v>
          </cell>
          <cell r="F2026">
            <v>18</v>
          </cell>
          <cell r="G2026" t="str">
            <v>KG</v>
          </cell>
          <cell r="H2026">
            <v>1</v>
          </cell>
          <cell r="I2026">
            <v>1</v>
          </cell>
          <cell r="J2026" t="str">
            <v>37 Kec. Pamotan</v>
          </cell>
          <cell r="K2026" t="str">
            <v>Penyediaan Barang Cetakan dan Penggandaan</v>
          </cell>
          <cell r="L2026">
            <v>0</v>
          </cell>
          <cell r="M2026">
            <v>5000000</v>
          </cell>
          <cell r="N2026">
            <v>0</v>
          </cell>
          <cell r="O2026">
            <v>5000000</v>
          </cell>
        </row>
        <row r="2027">
          <cell r="B2027" t="str">
            <v>4.01.01.012</v>
          </cell>
          <cell r="C2027">
            <v>0</v>
          </cell>
          <cell r="D2027">
            <v>1</v>
          </cell>
          <cell r="E2027">
            <v>0</v>
          </cell>
          <cell r="F2027">
            <v>18</v>
          </cell>
          <cell r="G2027" t="str">
            <v>KG</v>
          </cell>
          <cell r="H2027">
            <v>1</v>
          </cell>
          <cell r="I2027">
            <v>1</v>
          </cell>
          <cell r="J2027" t="str">
            <v>37 Kec. Pamotan</v>
          </cell>
          <cell r="K2027" t="str">
            <v>Penyediaan Komponen Instalasi Listrik/Penerangan Bangunan Kantor</v>
          </cell>
          <cell r="L2027">
            <v>0</v>
          </cell>
          <cell r="M2027">
            <v>5000000</v>
          </cell>
          <cell r="N2027">
            <v>0</v>
          </cell>
          <cell r="O2027">
            <v>5000000</v>
          </cell>
        </row>
        <row r="2028">
          <cell r="B2028" t="str">
            <v>4.01.01.013</v>
          </cell>
          <cell r="C2028">
            <v>0</v>
          </cell>
          <cell r="D2028">
            <v>1</v>
          </cell>
          <cell r="E2028">
            <v>0</v>
          </cell>
          <cell r="F2028">
            <v>18</v>
          </cell>
          <cell r="G2028" t="str">
            <v>KG</v>
          </cell>
          <cell r="H2028">
            <v>1</v>
          </cell>
          <cell r="I2028">
            <v>1</v>
          </cell>
          <cell r="J2028" t="str">
            <v>37 Kec. Pamotan</v>
          </cell>
          <cell r="K2028" t="str">
            <v>Penyediaan Peralatan dan Perlengkapan Kantor</v>
          </cell>
          <cell r="L2028">
            <v>0</v>
          </cell>
          <cell r="M2028">
            <v>10000000</v>
          </cell>
          <cell r="N2028">
            <v>0</v>
          </cell>
          <cell r="O2028">
            <v>10000000</v>
          </cell>
        </row>
        <row r="2029">
          <cell r="B2029" t="str">
            <v>4.01.01.015</v>
          </cell>
          <cell r="C2029">
            <v>0</v>
          </cell>
          <cell r="D2029">
            <v>1</v>
          </cell>
          <cell r="E2029">
            <v>0</v>
          </cell>
          <cell r="F2029">
            <v>18</v>
          </cell>
          <cell r="G2029" t="str">
            <v>KG</v>
          </cell>
          <cell r="H2029">
            <v>1</v>
          </cell>
          <cell r="I2029">
            <v>1</v>
          </cell>
          <cell r="J2029" t="str">
            <v>37 Kec. Pamotan</v>
          </cell>
          <cell r="K2029" t="str">
            <v>Penyediaan Bahan Bacaan dan Peraturan Perundang-Undangan</v>
          </cell>
          <cell r="L2029">
            <v>0</v>
          </cell>
          <cell r="M2029">
            <v>3000000</v>
          </cell>
          <cell r="N2029">
            <v>0</v>
          </cell>
          <cell r="O2029">
            <v>3000000</v>
          </cell>
        </row>
        <row r="2030">
          <cell r="B2030" t="str">
            <v>4.01.01.017</v>
          </cell>
          <cell r="C2030">
            <v>0</v>
          </cell>
          <cell r="D2030">
            <v>1</v>
          </cell>
          <cell r="E2030">
            <v>0</v>
          </cell>
          <cell r="F2030">
            <v>18</v>
          </cell>
          <cell r="G2030" t="str">
            <v>KG</v>
          </cell>
          <cell r="H2030">
            <v>1</v>
          </cell>
          <cell r="I2030">
            <v>1</v>
          </cell>
          <cell r="J2030" t="str">
            <v>37 Kec. Pamotan</v>
          </cell>
          <cell r="K2030" t="str">
            <v>Penyediaan Makanan dan Minuman</v>
          </cell>
          <cell r="L2030">
            <v>0</v>
          </cell>
          <cell r="M2030">
            <v>20000000</v>
          </cell>
          <cell r="N2030">
            <v>0</v>
          </cell>
          <cell r="O2030">
            <v>20000000</v>
          </cell>
        </row>
        <row r="2031">
          <cell r="B2031" t="str">
            <v>4.01.01.019</v>
          </cell>
          <cell r="C2031">
            <v>0.995</v>
          </cell>
          <cell r="D2031">
            <v>5.0000000000000001E-3</v>
          </cell>
          <cell r="E2031">
            <v>0</v>
          </cell>
          <cell r="F2031">
            <v>18</v>
          </cell>
          <cell r="G2031" t="str">
            <v>KG</v>
          </cell>
          <cell r="H2031">
            <v>1</v>
          </cell>
          <cell r="I2031">
            <v>1</v>
          </cell>
          <cell r="J2031" t="str">
            <v>37 Kec. Pamotan</v>
          </cell>
          <cell r="K2031" t="str">
            <v>Penyediaan Jasa Administrasi Kantor/Kebersihan</v>
          </cell>
          <cell r="L2031">
            <v>47760000</v>
          </cell>
          <cell r="M2031">
            <v>240000</v>
          </cell>
          <cell r="N2031">
            <v>0</v>
          </cell>
          <cell r="O2031">
            <v>48000000</v>
          </cell>
        </row>
        <row r="2032">
          <cell r="B2032" t="str">
            <v>4.01.01.020</v>
          </cell>
          <cell r="C2032">
            <v>0</v>
          </cell>
          <cell r="D2032">
            <v>1</v>
          </cell>
          <cell r="E2032">
            <v>0</v>
          </cell>
          <cell r="F2032">
            <v>18</v>
          </cell>
          <cell r="G2032" t="str">
            <v>KG</v>
          </cell>
          <cell r="H2032">
            <v>1</v>
          </cell>
          <cell r="I2032">
            <v>1</v>
          </cell>
          <cell r="J2032" t="str">
            <v>37 Kec. Pamotan</v>
          </cell>
          <cell r="K2032" t="str">
            <v>Rapat-rapat koordinasi dan konsultasi dalam daerah</v>
          </cell>
          <cell r="L2032">
            <v>0</v>
          </cell>
          <cell r="M2032">
            <v>18000000</v>
          </cell>
          <cell r="N2032">
            <v>0</v>
          </cell>
          <cell r="O2032">
            <v>18000000</v>
          </cell>
        </row>
        <row r="2033">
          <cell r="B2033" t="str">
            <v>4.01.0200</v>
          </cell>
          <cell r="C2033">
            <v>2.3278688524590165E-2</v>
          </cell>
          <cell r="D2033">
            <v>0.18437158469945356</v>
          </cell>
          <cell r="E2033">
            <v>0.79234972677595628</v>
          </cell>
          <cell r="F2033">
            <v>15</v>
          </cell>
          <cell r="G2033" t="str">
            <v>PR</v>
          </cell>
          <cell r="J2033" t="str">
            <v>37 Kec. Pamotan</v>
          </cell>
          <cell r="K2033" t="str">
            <v>Program Peningkatan Sarana dan Prasarana Aparatur</v>
          </cell>
          <cell r="L2033">
            <v>4260000</v>
          </cell>
          <cell r="M2033">
            <v>33740000</v>
          </cell>
          <cell r="N2033">
            <v>145000000</v>
          </cell>
          <cell r="O2033">
            <v>183000000</v>
          </cell>
        </row>
        <row r="2034">
          <cell r="B2034" t="str">
            <v>4.01.02.003</v>
          </cell>
          <cell r="C2034">
            <v>0</v>
          </cell>
          <cell r="D2034">
            <v>0</v>
          </cell>
          <cell r="E2034">
            <v>1</v>
          </cell>
          <cell r="F2034">
            <v>18</v>
          </cell>
          <cell r="G2034" t="str">
            <v>KG</v>
          </cell>
          <cell r="H2034">
            <v>1</v>
          </cell>
          <cell r="J2034" t="str">
            <v>37 Kec. Pamotan</v>
          </cell>
          <cell r="K2034" t="str">
            <v>Pembangunan Gedung Kantor</v>
          </cell>
          <cell r="L2034">
            <v>0</v>
          </cell>
          <cell r="M2034">
            <v>0</v>
          </cell>
          <cell r="N2034">
            <v>100000000</v>
          </cell>
          <cell r="O2034">
            <v>100000000</v>
          </cell>
        </row>
        <row r="2035">
          <cell r="B2035" t="str">
            <v>4.01.02.013</v>
          </cell>
          <cell r="C2035">
            <v>0</v>
          </cell>
          <cell r="D2035">
            <v>0</v>
          </cell>
          <cell r="E2035">
            <v>1</v>
          </cell>
          <cell r="F2035">
            <v>18</v>
          </cell>
          <cell r="G2035" t="str">
            <v>KG</v>
          </cell>
          <cell r="H2035">
            <v>1</v>
          </cell>
          <cell r="I2035">
            <v>1</v>
          </cell>
          <cell r="J2035" t="str">
            <v>37 Kec. Pamotan</v>
          </cell>
          <cell r="K2035" t="str">
            <v>Pengadaan Perlengkapan dan peralatan kantor dan rumah tangga</v>
          </cell>
          <cell r="L2035">
            <v>0</v>
          </cell>
          <cell r="M2035">
            <v>0</v>
          </cell>
          <cell r="N2035">
            <v>45000000</v>
          </cell>
          <cell r="O2035">
            <v>45000000</v>
          </cell>
        </row>
        <row r="2036">
          <cell r="B2036" t="str">
            <v>4.01.02.018</v>
          </cell>
          <cell r="C2036">
            <v>0.28399999999999997</v>
          </cell>
          <cell r="D2036">
            <v>0.71599999999999997</v>
          </cell>
          <cell r="E2036">
            <v>0</v>
          </cell>
          <cell r="F2036">
            <v>18</v>
          </cell>
          <cell r="G2036" t="str">
            <v>KG</v>
          </cell>
          <cell r="H2036">
            <v>1</v>
          </cell>
          <cell r="I2036">
            <v>1</v>
          </cell>
          <cell r="J2036" t="str">
            <v>37 Kec. Pamotan</v>
          </cell>
          <cell r="K2036" t="str">
            <v>Pemeliharaan Rutin/Berkala Gedung Kantor</v>
          </cell>
          <cell r="L2036">
            <v>4260000</v>
          </cell>
          <cell r="M2036">
            <v>10740000</v>
          </cell>
          <cell r="N2036">
            <v>0</v>
          </cell>
          <cell r="O2036">
            <v>15000000</v>
          </cell>
        </row>
        <row r="2037">
          <cell r="B2037" t="str">
            <v>4.01.02.020</v>
          </cell>
          <cell r="C2037">
            <v>0</v>
          </cell>
          <cell r="D2037">
            <v>1</v>
          </cell>
          <cell r="E2037">
            <v>0</v>
          </cell>
          <cell r="F2037">
            <v>18</v>
          </cell>
          <cell r="G2037" t="str">
            <v>KG</v>
          </cell>
          <cell r="H2037">
            <v>1</v>
          </cell>
          <cell r="I2037">
            <v>1</v>
          </cell>
          <cell r="J2037" t="str">
            <v>37 Kec. Pamotan</v>
          </cell>
          <cell r="K2037" t="str">
            <v>Pemeliharaan Rutin/Berkala Kendaraan Dinas/Operasional</v>
          </cell>
          <cell r="L2037">
            <v>0</v>
          </cell>
          <cell r="M2037">
            <v>13000000</v>
          </cell>
          <cell r="N2037">
            <v>0</v>
          </cell>
          <cell r="O2037">
            <v>13000000</v>
          </cell>
        </row>
        <row r="2038">
          <cell r="B2038" t="str">
            <v>4.01.02.028</v>
          </cell>
          <cell r="C2038">
            <v>0</v>
          </cell>
          <cell r="D2038">
            <v>1</v>
          </cell>
          <cell r="E2038">
            <v>0</v>
          </cell>
          <cell r="F2038">
            <v>18</v>
          </cell>
          <cell r="G2038" t="str">
            <v>KG</v>
          </cell>
          <cell r="H2038">
            <v>1</v>
          </cell>
          <cell r="I2038">
            <v>1</v>
          </cell>
          <cell r="J2038" t="str">
            <v>37 Kec. Pamotan</v>
          </cell>
          <cell r="K2038" t="str">
            <v>Pemeliharaan rutin/berkala perlengkapan dan peralatan kantor dan rumah tangga</v>
          </cell>
          <cell r="L2038">
            <v>0</v>
          </cell>
          <cell r="M2038">
            <v>10000000</v>
          </cell>
          <cell r="N2038">
            <v>0</v>
          </cell>
          <cell r="O2038">
            <v>10000000</v>
          </cell>
        </row>
        <row r="2039">
          <cell r="B2039" t="str">
            <v>4.01.0300</v>
          </cell>
          <cell r="C2039">
            <v>0</v>
          </cell>
          <cell r="D2039">
            <v>1</v>
          </cell>
          <cell r="E2039">
            <v>0</v>
          </cell>
          <cell r="F2039">
            <v>15</v>
          </cell>
          <cell r="G2039" t="str">
            <v>PR</v>
          </cell>
          <cell r="J2039" t="str">
            <v>37 Kec. Pamotan</v>
          </cell>
          <cell r="K2039" t="str">
            <v>Program Peningkatan Disiplin Aparatur</v>
          </cell>
          <cell r="L2039">
            <v>0</v>
          </cell>
          <cell r="M2039">
            <v>20000000</v>
          </cell>
          <cell r="N2039">
            <v>0</v>
          </cell>
          <cell r="O2039">
            <v>20000000</v>
          </cell>
        </row>
        <row r="2040">
          <cell r="B2040" t="str">
            <v>4.01.03.002</v>
          </cell>
          <cell r="C2040">
            <v>0</v>
          </cell>
          <cell r="D2040">
            <v>1</v>
          </cell>
          <cell r="E2040">
            <v>0</v>
          </cell>
          <cell r="F2040">
            <v>18</v>
          </cell>
          <cell r="G2040" t="str">
            <v>KG</v>
          </cell>
          <cell r="H2040">
            <v>1</v>
          </cell>
          <cell r="I2040">
            <v>1</v>
          </cell>
          <cell r="J2040" t="str">
            <v>37 Kec. Pamotan</v>
          </cell>
          <cell r="K2040" t="str">
            <v>Pengadaan Pakaian Dinas Beserta Perlengkapannya</v>
          </cell>
          <cell r="L2040">
            <v>0</v>
          </cell>
          <cell r="M2040">
            <v>10000000</v>
          </cell>
          <cell r="N2040">
            <v>0</v>
          </cell>
          <cell r="O2040">
            <v>10000000</v>
          </cell>
        </row>
        <row r="2041">
          <cell r="B2041" t="str">
            <v>4.01.03.005</v>
          </cell>
          <cell r="C2041">
            <v>0</v>
          </cell>
          <cell r="D2041">
            <v>1</v>
          </cell>
          <cell r="E2041">
            <v>0</v>
          </cell>
          <cell r="F2041">
            <v>18</v>
          </cell>
          <cell r="G2041" t="str">
            <v>KG</v>
          </cell>
          <cell r="H2041">
            <v>1</v>
          </cell>
          <cell r="I2041">
            <v>1</v>
          </cell>
          <cell r="J2041" t="str">
            <v>37 Kec. Pamotan</v>
          </cell>
          <cell r="K2041" t="str">
            <v>Pengadaan Pakaian Khusus Hari-Hari Tertentu</v>
          </cell>
          <cell r="L2041">
            <v>0</v>
          </cell>
          <cell r="M2041">
            <v>10000000</v>
          </cell>
          <cell r="N2041">
            <v>0</v>
          </cell>
          <cell r="O2041">
            <v>10000000</v>
          </cell>
        </row>
        <row r="2042">
          <cell r="B2042" t="str">
            <v>4.01.0600</v>
          </cell>
          <cell r="C2042">
            <v>0.96</v>
          </cell>
          <cell r="D2042">
            <v>0.04</v>
          </cell>
          <cell r="E2042">
            <v>0</v>
          </cell>
          <cell r="F2042">
            <v>15</v>
          </cell>
          <cell r="G2042" t="str">
            <v>PR</v>
          </cell>
          <cell r="J2042" t="str">
            <v>37 Kec. Pamotan</v>
          </cell>
          <cell r="K2042" t="str">
            <v>Program Peningkatan Pengembangan Sistem Pelaporan Capaian Kinerja dan Keuangan</v>
          </cell>
          <cell r="L2042">
            <v>4800000</v>
          </cell>
          <cell r="M2042">
            <v>200000</v>
          </cell>
          <cell r="N2042">
            <v>0</v>
          </cell>
          <cell r="O2042">
            <v>5000000</v>
          </cell>
        </row>
        <row r="2043">
          <cell r="B2043" t="str">
            <v>4.01.06.008</v>
          </cell>
          <cell r="C2043">
            <v>0.96</v>
          </cell>
          <cell r="D2043">
            <v>0.04</v>
          </cell>
          <cell r="E2043">
            <v>0</v>
          </cell>
          <cell r="F2043">
            <v>18</v>
          </cell>
          <cell r="G2043" t="str">
            <v>KG</v>
          </cell>
          <cell r="H2043">
            <v>1</v>
          </cell>
          <cell r="I2043">
            <v>1</v>
          </cell>
          <cell r="J2043" t="str">
            <v>37 Kec. Pamotan</v>
          </cell>
          <cell r="K2043" t="str">
            <v>Penyusunan Renstra, Renja</v>
          </cell>
          <cell r="L2043">
            <v>4800000</v>
          </cell>
          <cell r="M2043">
            <v>200000</v>
          </cell>
          <cell r="N2043">
            <v>0</v>
          </cell>
          <cell r="O2043">
            <v>5000000</v>
          </cell>
        </row>
        <row r="2044">
          <cell r="B2044" t="str">
            <v>4.01.1900</v>
          </cell>
          <cell r="C2044">
            <v>0</v>
          </cell>
          <cell r="D2044">
            <v>0</v>
          </cell>
          <cell r="E2044">
            <v>1</v>
          </cell>
          <cell r="F2044">
            <v>15</v>
          </cell>
          <cell r="G2044" t="str">
            <v>PR</v>
          </cell>
          <cell r="J2044" t="str">
            <v>37 Kec. Pamotan</v>
          </cell>
          <cell r="K2044" t="str">
            <v>Peningkatan Kualitas Pelayanan Informasi dan Kehumasan</v>
          </cell>
          <cell r="L2044">
            <v>0</v>
          </cell>
          <cell r="M2044">
            <v>0</v>
          </cell>
          <cell r="N2044">
            <v>10000000</v>
          </cell>
          <cell r="O2044">
            <v>10000000</v>
          </cell>
        </row>
        <row r="2045">
          <cell r="B2045" t="str">
            <v>4.01.19.007</v>
          </cell>
          <cell r="C2045">
            <v>0</v>
          </cell>
          <cell r="D2045">
            <v>0</v>
          </cell>
          <cell r="E2045">
            <v>1</v>
          </cell>
          <cell r="F2045">
            <v>18</v>
          </cell>
          <cell r="G2045" t="str">
            <v>KG</v>
          </cell>
          <cell r="J2045" t="str">
            <v>37 Kec. Pamotan</v>
          </cell>
          <cell r="K2045" t="str">
            <v>Penyebaran Informasi Publik dan Fasilitasi Pers</v>
          </cell>
          <cell r="L2045">
            <v>0</v>
          </cell>
          <cell r="M2045">
            <v>0</v>
          </cell>
          <cell r="N2045">
            <v>10000000</v>
          </cell>
          <cell r="O2045">
            <v>10000000</v>
          </cell>
        </row>
        <row r="2046">
          <cell r="B2046" t="str">
            <v>4.01.2400</v>
          </cell>
          <cell r="C2046">
            <v>0.86983333333333335</v>
          </cell>
          <cell r="D2046">
            <v>0.13016666666666668</v>
          </cell>
          <cell r="E2046">
            <v>0</v>
          </cell>
          <cell r="F2046">
            <v>15</v>
          </cell>
          <cell r="G2046" t="str">
            <v>PR</v>
          </cell>
          <cell r="J2046" t="str">
            <v>37 Kec. Pamotan</v>
          </cell>
          <cell r="K2046" t="str">
            <v>Program Peningkatan Fungsi Pemerintahan Desa</v>
          </cell>
          <cell r="L2046">
            <v>130475000</v>
          </cell>
          <cell r="M2046">
            <v>19525000</v>
          </cell>
          <cell r="N2046">
            <v>0</v>
          </cell>
          <cell r="O2046">
            <v>150000000</v>
          </cell>
        </row>
        <row r="2047">
          <cell r="B2047" t="str">
            <v>4.01.24.007</v>
          </cell>
          <cell r="C2047">
            <v>0.94</v>
          </cell>
          <cell r="D2047">
            <v>0.06</v>
          </cell>
          <cell r="E2047">
            <v>0</v>
          </cell>
          <cell r="F2047">
            <v>18</v>
          </cell>
          <cell r="G2047" t="str">
            <v>KG</v>
          </cell>
          <cell r="J2047" t="str">
            <v>37 Kec. Pamotan</v>
          </cell>
          <cell r="K2047" t="str">
            <v>Pembinaan dan Pengawasan Penyelenggaraan Pemerintah Desa</v>
          </cell>
          <cell r="L2047">
            <v>112800000</v>
          </cell>
          <cell r="M2047">
            <v>7200000</v>
          </cell>
          <cell r="N2047">
            <v>0</v>
          </cell>
          <cell r="O2047">
            <v>120000000</v>
          </cell>
        </row>
        <row r="2048">
          <cell r="B2048" t="str">
            <v>4.01.24.009</v>
          </cell>
          <cell r="C2048">
            <v>0.58916666666666662</v>
          </cell>
          <cell r="D2048">
            <v>0.41083333333333333</v>
          </cell>
          <cell r="E2048">
            <v>0</v>
          </cell>
          <cell r="F2048">
            <v>18</v>
          </cell>
          <cell r="G2048" t="str">
            <v>KG</v>
          </cell>
          <cell r="J2048" t="str">
            <v>37 Kec. Pamotan</v>
          </cell>
          <cell r="K2048" t="str">
            <v>Penyelenggaraan Musrenbang Kecamatan</v>
          </cell>
          <cell r="L2048">
            <v>17675000</v>
          </cell>
          <cell r="M2048">
            <v>12325000</v>
          </cell>
          <cell r="N2048">
            <v>0</v>
          </cell>
          <cell r="O2048">
            <v>30000000</v>
          </cell>
        </row>
        <row r="2049">
          <cell r="B2049" t="str">
            <v>4.01.2600</v>
          </cell>
          <cell r="C2049">
            <v>0</v>
          </cell>
          <cell r="D2049">
            <v>1</v>
          </cell>
          <cell r="E2049">
            <v>0</v>
          </cell>
          <cell r="F2049">
            <v>15</v>
          </cell>
          <cell r="G2049" t="str">
            <v>PR</v>
          </cell>
          <cell r="J2049" t="str">
            <v>37 Kec. Pamotan</v>
          </cell>
          <cell r="K2049" t="str">
            <v>Program Pembinaan dan Peningkatan Sarana Prasarana Pemuda , Olah Raga dan Seni Budaya</v>
          </cell>
          <cell r="L2049">
            <v>0</v>
          </cell>
          <cell r="M2049">
            <v>50000000</v>
          </cell>
          <cell r="N2049">
            <v>0</v>
          </cell>
          <cell r="O2049">
            <v>50000000</v>
          </cell>
        </row>
        <row r="2050">
          <cell r="B2050" t="str">
            <v>4.01.26.003</v>
          </cell>
          <cell r="C2050">
            <v>0</v>
          </cell>
          <cell r="D2050">
            <v>1</v>
          </cell>
          <cell r="E2050">
            <v>0</v>
          </cell>
          <cell r="F2050">
            <v>18</v>
          </cell>
          <cell r="G2050" t="str">
            <v>KG</v>
          </cell>
          <cell r="J2050" t="str">
            <v>37 Kec. Pamotan</v>
          </cell>
          <cell r="K2050" t="str">
            <v>Pelaksanaan Hari Besar Kenegaraan</v>
          </cell>
          <cell r="L2050">
            <v>0</v>
          </cell>
          <cell r="M2050">
            <v>50000000</v>
          </cell>
          <cell r="N2050">
            <v>0</v>
          </cell>
          <cell r="O2050">
            <v>50000000</v>
          </cell>
        </row>
        <row r="2051">
          <cell r="B2051" t="str">
            <v>4.01.2700</v>
          </cell>
          <cell r="C2051">
            <v>0.2</v>
          </cell>
          <cell r="D2051">
            <v>0.8</v>
          </cell>
          <cell r="E2051">
            <v>0</v>
          </cell>
          <cell r="F2051">
            <v>15</v>
          </cell>
          <cell r="G2051" t="str">
            <v>PR</v>
          </cell>
          <cell r="J2051" t="str">
            <v>37 Kec. Pamotan</v>
          </cell>
          <cell r="K2051" t="str">
            <v>Program Peningkatan Jaminan Kesejahteraan Sosial  Kemasyarakatan</v>
          </cell>
          <cell r="L2051">
            <v>7000000</v>
          </cell>
          <cell r="M2051">
            <v>28000000</v>
          </cell>
          <cell r="N2051">
            <v>0</v>
          </cell>
          <cell r="O2051">
            <v>35000000</v>
          </cell>
        </row>
        <row r="2052">
          <cell r="B2052" t="str">
            <v>4.01.27.007</v>
          </cell>
          <cell r="C2052">
            <v>0</v>
          </cell>
          <cell r="D2052">
            <v>1</v>
          </cell>
          <cell r="E2052">
            <v>0</v>
          </cell>
          <cell r="F2052">
            <v>18</v>
          </cell>
          <cell r="G2052" t="str">
            <v>KG</v>
          </cell>
          <cell r="J2052" t="str">
            <v>37 Kec. Pamotan</v>
          </cell>
          <cell r="K2052" t="str">
            <v>Fasilitasi PKK</v>
          </cell>
          <cell r="L2052">
            <v>0</v>
          </cell>
          <cell r="M2052">
            <v>25000000</v>
          </cell>
          <cell r="N2052">
            <v>0</v>
          </cell>
          <cell r="O2052">
            <v>25000000</v>
          </cell>
        </row>
        <row r="2053">
          <cell r="B2053" t="str">
            <v>4.01.27.015</v>
          </cell>
          <cell r="C2053">
            <v>0.7</v>
          </cell>
          <cell r="D2053">
            <v>0.3</v>
          </cell>
          <cell r="E2053">
            <v>0</v>
          </cell>
          <cell r="F2053">
            <v>18</v>
          </cell>
          <cell r="G2053" t="str">
            <v>KG</v>
          </cell>
          <cell r="J2053" t="str">
            <v>37 Kec. Pamotan</v>
          </cell>
          <cell r="K2053" t="str">
            <v>Fasilitasi Penunjang Kegiatan Kesejahteraan Rakyat</v>
          </cell>
          <cell r="L2053">
            <v>7000000</v>
          </cell>
          <cell r="M2053">
            <v>3000000</v>
          </cell>
          <cell r="N2053">
            <v>0</v>
          </cell>
          <cell r="O2053">
            <v>10000000</v>
          </cell>
        </row>
        <row r="2054">
          <cell r="B2054" t="str">
            <v>4.01.00</v>
          </cell>
          <cell r="C2054">
            <v>0.38687380098271595</v>
          </cell>
          <cell r="D2054">
            <v>0.34951638497541387</v>
          </cell>
          <cell r="E2054">
            <v>0.26360981404187017</v>
          </cell>
          <cell r="F2054">
            <v>12</v>
          </cell>
          <cell r="G2054" t="str">
            <v>OPD</v>
          </cell>
          <cell r="J2054" t="str">
            <v>38 Kec. Gunem</v>
          </cell>
          <cell r="K2054" t="str">
            <v>KECAMATAN GUNEM</v>
          </cell>
          <cell r="L2054">
            <v>212350000</v>
          </cell>
          <cell r="M2054">
            <v>191845000</v>
          </cell>
          <cell r="N2054">
            <v>144692000</v>
          </cell>
          <cell r="O2054">
            <v>548887000</v>
          </cell>
        </row>
        <row r="2055">
          <cell r="B2055" t="str">
            <v>4.01.0100</v>
          </cell>
          <cell r="C2055">
            <v>0.55765185160450126</v>
          </cell>
          <cell r="D2055">
            <v>0.44234814839549874</v>
          </cell>
          <cell r="E2055">
            <v>0</v>
          </cell>
          <cell r="F2055">
            <v>15</v>
          </cell>
          <cell r="G2055" t="str">
            <v>PR</v>
          </cell>
          <cell r="J2055" t="str">
            <v>38 Kec. Gunem</v>
          </cell>
          <cell r="K2055" t="str">
            <v>Program Pelayanan Administrasi Perkantoran</v>
          </cell>
          <cell r="L2055">
            <v>100200000</v>
          </cell>
          <cell r="M2055">
            <v>79482000</v>
          </cell>
          <cell r="N2055">
            <v>0</v>
          </cell>
          <cell r="O2055">
            <v>179682000</v>
          </cell>
        </row>
        <row r="2056">
          <cell r="B2056" t="str">
            <v>4.01.01.002</v>
          </cell>
          <cell r="C2056">
            <v>0</v>
          </cell>
          <cell r="D2056">
            <v>1</v>
          </cell>
          <cell r="E2056">
            <v>0</v>
          </cell>
          <cell r="F2056">
            <v>18</v>
          </cell>
          <cell r="G2056" t="str">
            <v>KG</v>
          </cell>
          <cell r="H2056">
            <v>1</v>
          </cell>
          <cell r="I2056">
            <v>1</v>
          </cell>
          <cell r="J2056" t="str">
            <v>38 Kec. Gunem</v>
          </cell>
          <cell r="K2056" t="str">
            <v>Penyediaan Jasa Komunikasi, Sumber Daya Air dan Listrik</v>
          </cell>
          <cell r="L2056">
            <v>0</v>
          </cell>
          <cell r="M2056">
            <v>12360000</v>
          </cell>
          <cell r="N2056">
            <v>0</v>
          </cell>
          <cell r="O2056">
            <v>12360000</v>
          </cell>
        </row>
        <row r="2057">
          <cell r="B2057" t="str">
            <v>4.01.01.007</v>
          </cell>
          <cell r="C2057">
            <v>0.99920353341539347</v>
          </cell>
          <cell r="D2057">
            <v>7.9646658460647305E-4</v>
          </cell>
          <cell r="E2057">
            <v>0</v>
          </cell>
          <cell r="F2057">
            <v>18</v>
          </cell>
          <cell r="G2057" t="str">
            <v>KG</v>
          </cell>
          <cell r="H2057">
            <v>1</v>
          </cell>
          <cell r="I2057">
            <v>1</v>
          </cell>
          <cell r="J2057" t="str">
            <v>38 Kec. Gunem</v>
          </cell>
          <cell r="K2057" t="str">
            <v>Penyediaan Jasa Administrasi Keuangan</v>
          </cell>
          <cell r="L2057">
            <v>69000000</v>
          </cell>
          <cell r="M2057">
            <v>55000</v>
          </cell>
          <cell r="N2057">
            <v>0</v>
          </cell>
          <cell r="O2057">
            <v>69055000</v>
          </cell>
        </row>
        <row r="2058">
          <cell r="B2058" t="str">
            <v>4.01.01.009</v>
          </cell>
          <cell r="C2058">
            <v>0</v>
          </cell>
          <cell r="D2058">
            <v>1</v>
          </cell>
          <cell r="E2058">
            <v>0</v>
          </cell>
          <cell r="F2058">
            <v>18</v>
          </cell>
          <cell r="G2058" t="str">
            <v>KG</v>
          </cell>
          <cell r="H2058">
            <v>1</v>
          </cell>
          <cell r="I2058">
            <v>1</v>
          </cell>
          <cell r="J2058" t="str">
            <v>38 Kec. Gunem</v>
          </cell>
          <cell r="K2058" t="str">
            <v>Penyediaan Jasa Perbaikan Peralatan Kerja</v>
          </cell>
          <cell r="L2058">
            <v>0</v>
          </cell>
          <cell r="M2058">
            <v>2200000</v>
          </cell>
          <cell r="N2058">
            <v>0</v>
          </cell>
          <cell r="O2058">
            <v>2200000</v>
          </cell>
        </row>
        <row r="2059">
          <cell r="B2059" t="str">
            <v>4.01.01.010</v>
          </cell>
          <cell r="C2059">
            <v>0</v>
          </cell>
          <cell r="D2059">
            <v>1</v>
          </cell>
          <cell r="E2059">
            <v>0</v>
          </cell>
          <cell r="F2059">
            <v>18</v>
          </cell>
          <cell r="G2059" t="str">
            <v>KG</v>
          </cell>
          <cell r="H2059">
            <v>1</v>
          </cell>
          <cell r="I2059">
            <v>1</v>
          </cell>
          <cell r="J2059" t="str">
            <v>38 Kec. Gunem</v>
          </cell>
          <cell r="K2059" t="str">
            <v>Penyediaan Alat Tulis Kantor</v>
          </cell>
          <cell r="L2059">
            <v>0</v>
          </cell>
          <cell r="M2059">
            <v>16885000</v>
          </cell>
          <cell r="N2059">
            <v>0</v>
          </cell>
          <cell r="O2059">
            <v>16885000</v>
          </cell>
        </row>
        <row r="2060">
          <cell r="B2060" t="str">
            <v>4.01.01.011</v>
          </cell>
          <cell r="C2060">
            <v>0</v>
          </cell>
          <cell r="D2060">
            <v>1</v>
          </cell>
          <cell r="E2060">
            <v>0</v>
          </cell>
          <cell r="F2060">
            <v>18</v>
          </cell>
          <cell r="G2060" t="str">
            <v>KG</v>
          </cell>
          <cell r="H2060">
            <v>1</v>
          </cell>
          <cell r="I2060">
            <v>1</v>
          </cell>
          <cell r="J2060" t="str">
            <v>38 Kec. Gunem</v>
          </cell>
          <cell r="K2060" t="str">
            <v>Penyediaan Barang Cetakan dan Penggandaan</v>
          </cell>
          <cell r="L2060">
            <v>0</v>
          </cell>
          <cell r="M2060">
            <v>5000000</v>
          </cell>
          <cell r="N2060">
            <v>0</v>
          </cell>
          <cell r="O2060">
            <v>5000000</v>
          </cell>
        </row>
        <row r="2061">
          <cell r="B2061" t="str">
            <v>4.01.01.015</v>
          </cell>
          <cell r="C2061">
            <v>0</v>
          </cell>
          <cell r="D2061">
            <v>1</v>
          </cell>
          <cell r="E2061">
            <v>0</v>
          </cell>
          <cell r="F2061">
            <v>18</v>
          </cell>
          <cell r="G2061" t="str">
            <v>KG</v>
          </cell>
          <cell r="H2061">
            <v>1</v>
          </cell>
          <cell r="I2061">
            <v>1</v>
          </cell>
          <cell r="J2061" t="str">
            <v>38 Kec. Gunem</v>
          </cell>
          <cell r="K2061" t="str">
            <v>Penyediaan Bahan Bacaan dan Peraturan Perundang-Undangan</v>
          </cell>
          <cell r="L2061">
            <v>0</v>
          </cell>
          <cell r="M2061">
            <v>1800000</v>
          </cell>
          <cell r="N2061">
            <v>0</v>
          </cell>
          <cell r="O2061">
            <v>1800000</v>
          </cell>
        </row>
        <row r="2062">
          <cell r="B2062" t="str">
            <v>4.01.01.017</v>
          </cell>
          <cell r="C2062">
            <v>0</v>
          </cell>
          <cell r="D2062">
            <v>1</v>
          </cell>
          <cell r="E2062">
            <v>0</v>
          </cell>
          <cell r="F2062">
            <v>18</v>
          </cell>
          <cell r="G2062" t="str">
            <v>KG</v>
          </cell>
          <cell r="H2062">
            <v>1</v>
          </cell>
          <cell r="I2062">
            <v>1</v>
          </cell>
          <cell r="J2062" t="str">
            <v>38 Kec. Gunem</v>
          </cell>
          <cell r="K2062" t="str">
            <v>Penyediaan Makanan dan Minuman</v>
          </cell>
          <cell r="L2062">
            <v>0</v>
          </cell>
          <cell r="M2062">
            <v>23082000</v>
          </cell>
          <cell r="N2062">
            <v>0</v>
          </cell>
          <cell r="O2062">
            <v>23082000</v>
          </cell>
        </row>
        <row r="2063">
          <cell r="B2063" t="str">
            <v>4.01.01.019</v>
          </cell>
          <cell r="C2063">
            <v>0.99680511182108622</v>
          </cell>
          <cell r="D2063">
            <v>3.1948881789137379E-3</v>
          </cell>
          <cell r="E2063">
            <v>0</v>
          </cell>
          <cell r="F2063">
            <v>18</v>
          </cell>
          <cell r="G2063" t="str">
            <v>KG</v>
          </cell>
          <cell r="H2063">
            <v>1</v>
          </cell>
          <cell r="I2063">
            <v>1</v>
          </cell>
          <cell r="J2063" t="str">
            <v>38 Kec. Gunem</v>
          </cell>
          <cell r="K2063" t="str">
            <v>Penyediaan Jasa Administrasi Kantor/Kebersihan</v>
          </cell>
          <cell r="L2063">
            <v>31200000</v>
          </cell>
          <cell r="M2063">
            <v>100000</v>
          </cell>
          <cell r="N2063">
            <v>0</v>
          </cell>
          <cell r="O2063">
            <v>31300000</v>
          </cell>
        </row>
        <row r="2064">
          <cell r="B2064" t="str">
            <v>4.01.01.020</v>
          </cell>
          <cell r="C2064">
            <v>0</v>
          </cell>
          <cell r="D2064">
            <v>1</v>
          </cell>
          <cell r="E2064">
            <v>0</v>
          </cell>
          <cell r="F2064">
            <v>18</v>
          </cell>
          <cell r="G2064" t="str">
            <v>KG</v>
          </cell>
          <cell r="H2064">
            <v>1</v>
          </cell>
          <cell r="I2064">
            <v>1</v>
          </cell>
          <cell r="J2064" t="str">
            <v>38 Kec. Gunem</v>
          </cell>
          <cell r="K2064" t="str">
            <v>Rapat-rapat koordinasi dan konsultasi dalam daerah</v>
          </cell>
          <cell r="L2064">
            <v>0</v>
          </cell>
          <cell r="M2064">
            <v>18000000</v>
          </cell>
          <cell r="N2064">
            <v>0</v>
          </cell>
          <cell r="O2064">
            <v>18000000</v>
          </cell>
        </row>
        <row r="2065">
          <cell r="B2065" t="str">
            <v>4.01.0200</v>
          </cell>
          <cell r="C2065">
            <v>1.0966638922007513E-2</v>
          </cell>
          <cell r="D2065">
            <v>0.17529750523024318</v>
          </cell>
          <cell r="E2065">
            <v>0.81373585584774932</v>
          </cell>
          <cell r="F2065">
            <v>15</v>
          </cell>
          <cell r="G2065" t="str">
            <v>PR</v>
          </cell>
          <cell r="J2065" t="str">
            <v>38 Kec. Gunem</v>
          </cell>
          <cell r="K2065" t="str">
            <v>Program Peningkatan Sarana dan Prasarana Aparatur</v>
          </cell>
          <cell r="L2065">
            <v>1950000</v>
          </cell>
          <cell r="M2065">
            <v>31170000</v>
          </cell>
          <cell r="N2065">
            <v>144692000</v>
          </cell>
          <cell r="O2065">
            <v>177812000</v>
          </cell>
        </row>
        <row r="2066">
          <cell r="B2066" t="str">
            <v>4.01.02.003</v>
          </cell>
          <cell r="C2066">
            <v>0</v>
          </cell>
          <cell r="D2066">
            <v>0</v>
          </cell>
          <cell r="E2066">
            <v>1</v>
          </cell>
          <cell r="F2066">
            <v>18</v>
          </cell>
          <cell r="G2066" t="str">
            <v>KG</v>
          </cell>
          <cell r="H2066">
            <v>1</v>
          </cell>
          <cell r="J2066" t="str">
            <v>38 Kec. Gunem</v>
          </cell>
          <cell r="K2066" t="str">
            <v>Pembangunan Gedung Kantor</v>
          </cell>
          <cell r="L2066">
            <v>0</v>
          </cell>
          <cell r="M2066">
            <v>0</v>
          </cell>
          <cell r="N2066">
            <v>109692000</v>
          </cell>
          <cell r="O2066">
            <v>109692000</v>
          </cell>
        </row>
        <row r="2067">
          <cell r="B2067" t="str">
            <v>4.01.02.013</v>
          </cell>
          <cell r="C2067">
            <v>0</v>
          </cell>
          <cell r="D2067">
            <v>0</v>
          </cell>
          <cell r="E2067">
            <v>1</v>
          </cell>
          <cell r="F2067">
            <v>18</v>
          </cell>
          <cell r="G2067" t="str">
            <v>KG</v>
          </cell>
          <cell r="H2067">
            <v>1</v>
          </cell>
          <cell r="I2067">
            <v>1</v>
          </cell>
          <cell r="J2067" t="str">
            <v>38 Kec. Gunem</v>
          </cell>
          <cell r="K2067" t="str">
            <v>Pengadaan Perlengkapan dan peralatan kantor dan rumah tangga</v>
          </cell>
          <cell r="L2067">
            <v>0</v>
          </cell>
          <cell r="M2067">
            <v>0</v>
          </cell>
          <cell r="N2067">
            <v>35000000</v>
          </cell>
          <cell r="O2067">
            <v>35000000</v>
          </cell>
        </row>
        <row r="2068">
          <cell r="B2068" t="str">
            <v>4.01.02.017</v>
          </cell>
          <cell r="C2068">
            <v>9.9035043169121387E-2</v>
          </cell>
          <cell r="D2068">
            <v>0.90096495683087863</v>
          </cell>
          <cell r="E2068">
            <v>0</v>
          </cell>
          <cell r="F2068">
            <v>18</v>
          </cell>
          <cell r="G2068" t="str">
            <v>KG</v>
          </cell>
          <cell r="H2068">
            <v>1</v>
          </cell>
          <cell r="I2068">
            <v>1</v>
          </cell>
          <cell r="J2068" t="str">
            <v>38 Kec. Gunem</v>
          </cell>
          <cell r="K2068" t="str">
            <v>Pemeliharaan Rutin/Berkala Rumah Dinas</v>
          </cell>
          <cell r="L2068">
            <v>1950000</v>
          </cell>
          <cell r="M2068">
            <v>17740000</v>
          </cell>
          <cell r="N2068">
            <v>0</v>
          </cell>
          <cell r="O2068">
            <v>19690000</v>
          </cell>
        </row>
        <row r="2069">
          <cell r="B2069" t="str">
            <v>4.01.02.020</v>
          </cell>
          <cell r="C2069">
            <v>0</v>
          </cell>
          <cell r="D2069">
            <v>1</v>
          </cell>
          <cell r="E2069">
            <v>0</v>
          </cell>
          <cell r="F2069">
            <v>18</v>
          </cell>
          <cell r="G2069" t="str">
            <v>KG</v>
          </cell>
          <cell r="H2069">
            <v>1</v>
          </cell>
          <cell r="I2069">
            <v>1</v>
          </cell>
          <cell r="J2069" t="str">
            <v>38 Kec. Gunem</v>
          </cell>
          <cell r="K2069" t="str">
            <v>Pemeliharaan Rutin/Berkala Kendaraan Dinas/Operasional</v>
          </cell>
          <cell r="L2069">
            <v>0</v>
          </cell>
          <cell r="M2069">
            <v>10030000</v>
          </cell>
          <cell r="N2069">
            <v>0</v>
          </cell>
          <cell r="O2069">
            <v>10030000</v>
          </cell>
        </row>
        <row r="2070">
          <cell r="B2070" t="str">
            <v>4.01.02.028</v>
          </cell>
          <cell r="C2070">
            <v>0</v>
          </cell>
          <cell r="D2070">
            <v>1</v>
          </cell>
          <cell r="E2070">
            <v>0</v>
          </cell>
          <cell r="F2070">
            <v>18</v>
          </cell>
          <cell r="G2070" t="str">
            <v>KG</v>
          </cell>
          <cell r="H2070">
            <v>1</v>
          </cell>
          <cell r="I2070">
            <v>1</v>
          </cell>
          <cell r="J2070" t="str">
            <v>38 Kec. Gunem</v>
          </cell>
          <cell r="K2070" t="str">
            <v>Pemeliharaan rutin/berkala perlengkapan dan peralatan kantor dan rumah tangga</v>
          </cell>
          <cell r="L2070">
            <v>0</v>
          </cell>
          <cell r="M2070">
            <v>3400000</v>
          </cell>
          <cell r="N2070">
            <v>0</v>
          </cell>
          <cell r="O2070">
            <v>3400000</v>
          </cell>
        </row>
        <row r="2071">
          <cell r="B2071" t="str">
            <v>4.01.0300</v>
          </cell>
          <cell r="C2071">
            <v>0</v>
          </cell>
          <cell r="D2071">
            <v>1</v>
          </cell>
          <cell r="E2071">
            <v>0</v>
          </cell>
          <cell r="F2071">
            <v>15</v>
          </cell>
          <cell r="G2071" t="str">
            <v>PR</v>
          </cell>
          <cell r="J2071" t="str">
            <v>38 Kec. Gunem</v>
          </cell>
          <cell r="K2071" t="str">
            <v>Program Peningkatan Disiplin Aparatur</v>
          </cell>
          <cell r="L2071">
            <v>0</v>
          </cell>
          <cell r="M2071">
            <v>9000000</v>
          </cell>
          <cell r="N2071">
            <v>0</v>
          </cell>
          <cell r="O2071">
            <v>9000000</v>
          </cell>
        </row>
        <row r="2072">
          <cell r="B2072" t="str">
            <v>4.01.03.005</v>
          </cell>
          <cell r="C2072">
            <v>0</v>
          </cell>
          <cell r="D2072">
            <v>1</v>
          </cell>
          <cell r="E2072">
            <v>0</v>
          </cell>
          <cell r="F2072">
            <v>18</v>
          </cell>
          <cell r="G2072" t="str">
            <v>KG</v>
          </cell>
          <cell r="H2072">
            <v>1</v>
          </cell>
          <cell r="I2072">
            <v>1</v>
          </cell>
          <cell r="J2072" t="str">
            <v>38 Kec. Gunem</v>
          </cell>
          <cell r="K2072" t="str">
            <v>Pengadaan Pakaian Khusus Hari-Hari Tertentu</v>
          </cell>
          <cell r="L2072">
            <v>0</v>
          </cell>
          <cell r="M2072">
            <v>9000000</v>
          </cell>
          <cell r="N2072">
            <v>0</v>
          </cell>
          <cell r="O2072">
            <v>9000000</v>
          </cell>
        </row>
        <row r="2073">
          <cell r="B2073" t="str">
            <v>4.01.0600</v>
          </cell>
          <cell r="C2073">
            <v>0.967741935483871</v>
          </cell>
          <cell r="D2073">
            <v>3.2258064516129031E-2</v>
          </cell>
          <cell r="E2073">
            <v>0</v>
          </cell>
          <cell r="F2073">
            <v>15</v>
          </cell>
          <cell r="G2073" t="str">
            <v>PR</v>
          </cell>
          <cell r="J2073" t="str">
            <v>38 Kec. Gunem</v>
          </cell>
          <cell r="K2073" t="str">
            <v>Program Peningkatan Pengembangan Sistem Pelaporan Capaian Kinerja dan Keuangan</v>
          </cell>
          <cell r="L2073">
            <v>6000000</v>
          </cell>
          <cell r="M2073">
            <v>200000</v>
          </cell>
          <cell r="N2073">
            <v>0</v>
          </cell>
          <cell r="O2073">
            <v>6200000</v>
          </cell>
        </row>
        <row r="2074">
          <cell r="B2074" t="str">
            <v>4.01.06.001</v>
          </cell>
          <cell r="C2074">
            <v>0.967741935483871</v>
          </cell>
          <cell r="D2074">
            <v>3.2258064516129031E-2</v>
          </cell>
          <cell r="E2074">
            <v>0</v>
          </cell>
          <cell r="F2074">
            <v>18</v>
          </cell>
          <cell r="G2074" t="str">
            <v>KG</v>
          </cell>
          <cell r="H2074">
            <v>1</v>
          </cell>
          <cell r="I2074">
            <v>1</v>
          </cell>
          <cell r="J2074" t="str">
            <v>38 Kec. Gunem</v>
          </cell>
          <cell r="K2074" t="str">
            <v>Penyusunan Laporan Capaian Kinerja dan Ikhtisar Realisasi Kinerja SKPD</v>
          </cell>
          <cell r="L2074">
            <v>3000000</v>
          </cell>
          <cell r="M2074">
            <v>100000</v>
          </cell>
          <cell r="N2074">
            <v>0</v>
          </cell>
          <cell r="O2074">
            <v>3100000</v>
          </cell>
        </row>
        <row r="2075">
          <cell r="B2075" t="str">
            <v>4.01.06.008</v>
          </cell>
          <cell r="C2075">
            <v>0.967741935483871</v>
          </cell>
          <cell r="D2075">
            <v>3.2258064516129031E-2</v>
          </cell>
          <cell r="E2075">
            <v>0</v>
          </cell>
          <cell r="F2075">
            <v>18</v>
          </cell>
          <cell r="G2075" t="str">
            <v>KG</v>
          </cell>
          <cell r="H2075">
            <v>1</v>
          </cell>
          <cell r="I2075">
            <v>1</v>
          </cell>
          <cell r="J2075" t="str">
            <v>38 Kec. Gunem</v>
          </cell>
          <cell r="K2075" t="str">
            <v>Penyusunan Renstra, Renja</v>
          </cell>
          <cell r="L2075">
            <v>3000000</v>
          </cell>
          <cell r="M2075">
            <v>100000</v>
          </cell>
          <cell r="N2075">
            <v>0</v>
          </cell>
          <cell r="O2075">
            <v>3100000</v>
          </cell>
        </row>
        <row r="2076">
          <cell r="B2076" t="str">
            <v>4.01.2400</v>
          </cell>
          <cell r="C2076">
            <v>0.84507279590186035</v>
          </cell>
          <cell r="D2076">
            <v>0.15492720409813965</v>
          </cell>
          <cell r="E2076">
            <v>0</v>
          </cell>
          <cell r="F2076">
            <v>15</v>
          </cell>
          <cell r="G2076" t="str">
            <v>PR</v>
          </cell>
          <cell r="J2076" t="str">
            <v>38 Kec. Gunem</v>
          </cell>
          <cell r="K2076" t="str">
            <v>Program Peningkatan Fungsi Pemerintahan Desa</v>
          </cell>
          <cell r="L2076">
            <v>100300000</v>
          </cell>
          <cell r="M2076">
            <v>18388000</v>
          </cell>
          <cell r="N2076">
            <v>0</v>
          </cell>
          <cell r="O2076">
            <v>118688000</v>
          </cell>
        </row>
        <row r="2077">
          <cell r="B2077" t="str">
            <v>4.01.24.001</v>
          </cell>
          <cell r="C2077">
            <v>0.73</v>
          </cell>
          <cell r="D2077">
            <v>0.27</v>
          </cell>
          <cell r="E2077">
            <v>0</v>
          </cell>
          <cell r="F2077">
            <v>18</v>
          </cell>
          <cell r="G2077" t="str">
            <v>KG</v>
          </cell>
          <cell r="J2077" t="str">
            <v>38 Kec. Gunem</v>
          </cell>
          <cell r="K2077" t="str">
            <v>Pengisian Perangkat Desa</v>
          </cell>
          <cell r="L2077">
            <v>3650000</v>
          </cell>
          <cell r="M2077">
            <v>1350000</v>
          </cell>
          <cell r="N2077">
            <v>0</v>
          </cell>
          <cell r="O2077">
            <v>5000000</v>
          </cell>
        </row>
        <row r="2078">
          <cell r="B2078" t="str">
            <v>4.01.24.007</v>
          </cell>
          <cell r="C2078">
            <v>0.90603847998720888</v>
          </cell>
          <cell r="D2078">
            <v>9.3961520012791136E-2</v>
          </cell>
          <cell r="E2078">
            <v>0</v>
          </cell>
          <cell r="F2078">
            <v>18</v>
          </cell>
          <cell r="G2078" t="str">
            <v>KG</v>
          </cell>
          <cell r="J2078" t="str">
            <v>38 Kec. Gunem</v>
          </cell>
          <cell r="K2078" t="str">
            <v>Pembinaan dan Pengawasan Penyelenggaraan Pemerintah Desa</v>
          </cell>
          <cell r="L2078">
            <v>85000000</v>
          </cell>
          <cell r="M2078">
            <v>8815000</v>
          </cell>
          <cell r="N2078">
            <v>0</v>
          </cell>
          <cell r="O2078">
            <v>93815000</v>
          </cell>
        </row>
        <row r="2079">
          <cell r="B2079" t="str">
            <v>4.01.24.009</v>
          </cell>
          <cell r="C2079">
            <v>0.58622251295727867</v>
          </cell>
          <cell r="D2079">
            <v>0.41377748704272127</v>
          </cell>
          <cell r="E2079">
            <v>0</v>
          </cell>
          <cell r="F2079">
            <v>18</v>
          </cell>
          <cell r="G2079" t="str">
            <v>KG</v>
          </cell>
          <cell r="J2079" t="str">
            <v>38 Kec. Gunem</v>
          </cell>
          <cell r="K2079" t="str">
            <v>Penyelenggaraan Musrenbang Kecamatan</v>
          </cell>
          <cell r="L2079">
            <v>11650000</v>
          </cell>
          <cell r="M2079">
            <v>8223000</v>
          </cell>
          <cell r="N2079">
            <v>0</v>
          </cell>
          <cell r="O2079">
            <v>19873000</v>
          </cell>
        </row>
        <row r="2080">
          <cell r="B2080" t="str">
            <v>4.01.2600</v>
          </cell>
          <cell r="C2080">
            <v>0</v>
          </cell>
          <cell r="D2080">
            <v>1</v>
          </cell>
          <cell r="E2080">
            <v>0</v>
          </cell>
          <cell r="F2080">
            <v>15</v>
          </cell>
          <cell r="G2080" t="str">
            <v>PR</v>
          </cell>
          <cell r="J2080" t="str">
            <v>38 Kec. Gunem</v>
          </cell>
          <cell r="K2080" t="str">
            <v>Program Pembinaan dan Peningkatan Sarana Prasarana Pemuda , Olah Raga dan Seni Budaya</v>
          </cell>
          <cell r="L2080">
            <v>0</v>
          </cell>
          <cell r="M2080">
            <v>20000000</v>
          </cell>
          <cell r="N2080">
            <v>0</v>
          </cell>
          <cell r="O2080">
            <v>20000000</v>
          </cell>
        </row>
        <row r="2081">
          <cell r="B2081" t="str">
            <v>4.01.26.003</v>
          </cell>
          <cell r="C2081">
            <v>0</v>
          </cell>
          <cell r="D2081">
            <v>1</v>
          </cell>
          <cell r="E2081">
            <v>0</v>
          </cell>
          <cell r="F2081">
            <v>18</v>
          </cell>
          <cell r="G2081" t="str">
            <v>KG</v>
          </cell>
          <cell r="J2081" t="str">
            <v>38 Kec. Gunem</v>
          </cell>
          <cell r="K2081" t="str">
            <v>Pelaksanaan Hari Besar Kenegaraan</v>
          </cell>
          <cell r="L2081">
            <v>0</v>
          </cell>
          <cell r="M2081">
            <v>20000000</v>
          </cell>
          <cell r="N2081">
            <v>0</v>
          </cell>
          <cell r="O2081">
            <v>20000000</v>
          </cell>
        </row>
        <row r="2082">
          <cell r="B2082" t="str">
            <v>4.01.2700</v>
          </cell>
          <cell r="C2082">
            <v>0</v>
          </cell>
          <cell r="D2082">
            <v>1</v>
          </cell>
          <cell r="E2082">
            <v>0</v>
          </cell>
          <cell r="F2082">
            <v>15</v>
          </cell>
          <cell r="G2082" t="str">
            <v>PR</v>
          </cell>
          <cell r="J2082" t="str">
            <v>38 Kec. Gunem</v>
          </cell>
          <cell r="K2082" t="str">
            <v>Program Peningkatan Jaminan Kesejahteraan Sosial  Kemasyarakatan</v>
          </cell>
          <cell r="L2082">
            <v>0</v>
          </cell>
          <cell r="M2082">
            <v>25000000</v>
          </cell>
          <cell r="N2082">
            <v>0</v>
          </cell>
          <cell r="O2082">
            <v>25000000</v>
          </cell>
        </row>
        <row r="2083">
          <cell r="B2083" t="str">
            <v>4.01.27.007</v>
          </cell>
          <cell r="C2083">
            <v>0</v>
          </cell>
          <cell r="D2083">
            <v>1</v>
          </cell>
          <cell r="E2083">
            <v>0</v>
          </cell>
          <cell r="F2083">
            <v>18</v>
          </cell>
          <cell r="G2083" t="str">
            <v>KG</v>
          </cell>
          <cell r="J2083" t="str">
            <v>38 Kec. Gunem</v>
          </cell>
          <cell r="K2083" t="str">
            <v>Fasilitasi PKK</v>
          </cell>
          <cell r="L2083">
            <v>0</v>
          </cell>
          <cell r="M2083">
            <v>25000000</v>
          </cell>
          <cell r="N2083">
            <v>0</v>
          </cell>
          <cell r="O2083">
            <v>25000000</v>
          </cell>
        </row>
        <row r="2084">
          <cell r="B2084" t="str">
            <v>4.01.3500</v>
          </cell>
          <cell r="C2084">
            <v>0.31187524990004001</v>
          </cell>
          <cell r="D2084">
            <v>0.68812475009995999</v>
          </cell>
          <cell r="E2084">
            <v>0</v>
          </cell>
          <cell r="F2084">
            <v>15</v>
          </cell>
          <cell r="G2084" t="str">
            <v>PR</v>
          </cell>
          <cell r="J2084" t="str">
            <v>38 Kec. Gunem</v>
          </cell>
          <cell r="K2084" t="str">
            <v>Program Pemberdayaan Masyarakat Untuk Menjaga Ketertiban dan Keamanan</v>
          </cell>
          <cell r="L2084">
            <v>3900000</v>
          </cell>
          <cell r="M2084">
            <v>8605000</v>
          </cell>
          <cell r="N2084">
            <v>0</v>
          </cell>
          <cell r="O2084">
            <v>12505000</v>
          </cell>
        </row>
        <row r="2085">
          <cell r="B2085" t="str">
            <v>4.01.35.004</v>
          </cell>
          <cell r="C2085">
            <v>0.31187524990004001</v>
          </cell>
          <cell r="D2085">
            <v>0.68812475009995999</v>
          </cell>
          <cell r="E2085">
            <v>0</v>
          </cell>
          <cell r="F2085">
            <v>18</v>
          </cell>
          <cell r="G2085" t="str">
            <v>KG</v>
          </cell>
          <cell r="J2085" t="str">
            <v>38 Kec. Gunem</v>
          </cell>
          <cell r="K2085" t="str">
            <v>Pembinaan Anggota Hansip/Linmas</v>
          </cell>
          <cell r="L2085">
            <v>3900000</v>
          </cell>
          <cell r="M2085">
            <v>8605000</v>
          </cell>
          <cell r="N2085">
            <v>0</v>
          </cell>
          <cell r="O2085">
            <v>12505000</v>
          </cell>
        </row>
        <row r="2086">
          <cell r="B2086" t="str">
            <v>4.01.00</v>
          </cell>
          <cell r="C2086">
            <v>0.36894499313231738</v>
          </cell>
          <cell r="D2086">
            <v>0.34955850611550787</v>
          </cell>
          <cell r="E2086">
            <v>0.28149650075217475</v>
          </cell>
          <cell r="F2086">
            <v>12</v>
          </cell>
          <cell r="G2086" t="str">
            <v>OPD</v>
          </cell>
          <cell r="J2086" t="str">
            <v>39 Kec. Sale</v>
          </cell>
          <cell r="K2086" t="str">
            <v>KECAMATAN SALE</v>
          </cell>
          <cell r="L2086">
            <v>282040000</v>
          </cell>
          <cell r="M2086">
            <v>267220000</v>
          </cell>
          <cell r="N2086">
            <v>215190000</v>
          </cell>
          <cell r="O2086">
            <v>764450000</v>
          </cell>
        </row>
        <row r="2087">
          <cell r="B2087" t="str">
            <v>4.01.0100</v>
          </cell>
          <cell r="C2087">
            <v>0.4692527708258849</v>
          </cell>
          <cell r="D2087">
            <v>0.5307472291741151</v>
          </cell>
          <cell r="E2087">
            <v>0</v>
          </cell>
          <cell r="F2087">
            <v>15</v>
          </cell>
          <cell r="G2087" t="str">
            <v>PR</v>
          </cell>
          <cell r="J2087" t="str">
            <v>39 Kec. Sale</v>
          </cell>
          <cell r="K2087" t="str">
            <v>Program Pelayanan Administrasi Perkantoran</v>
          </cell>
          <cell r="L2087">
            <v>105000000</v>
          </cell>
          <cell r="M2087">
            <v>118760000</v>
          </cell>
          <cell r="N2087">
            <v>0</v>
          </cell>
          <cell r="O2087">
            <v>223760000</v>
          </cell>
        </row>
        <row r="2088">
          <cell r="B2088" t="str">
            <v>4.01.01.001</v>
          </cell>
          <cell r="C2088">
            <v>0</v>
          </cell>
          <cell r="D2088">
            <v>1</v>
          </cell>
          <cell r="E2088">
            <v>0</v>
          </cell>
          <cell r="F2088">
            <v>18</v>
          </cell>
          <cell r="G2088" t="str">
            <v>KG</v>
          </cell>
          <cell r="H2088">
            <v>1</v>
          </cell>
          <cell r="I2088">
            <v>1</v>
          </cell>
          <cell r="J2088" t="str">
            <v>39 Kec. Sale</v>
          </cell>
          <cell r="K2088" t="str">
            <v>Penyediaan Jasa Surat Menyurat</v>
          </cell>
          <cell r="L2088">
            <v>0</v>
          </cell>
          <cell r="M2088">
            <v>1200000</v>
          </cell>
          <cell r="N2088">
            <v>0</v>
          </cell>
          <cell r="O2088">
            <v>1200000</v>
          </cell>
        </row>
        <row r="2089">
          <cell r="B2089" t="str">
            <v>4.01.01.002</v>
          </cell>
          <cell r="C2089">
            <v>0</v>
          </cell>
          <cell r="D2089">
            <v>1</v>
          </cell>
          <cell r="E2089">
            <v>0</v>
          </cell>
          <cell r="F2089">
            <v>18</v>
          </cell>
          <cell r="G2089" t="str">
            <v>KG</v>
          </cell>
          <cell r="H2089">
            <v>1</v>
          </cell>
          <cell r="I2089">
            <v>1</v>
          </cell>
          <cell r="J2089" t="str">
            <v>39 Kec. Sale</v>
          </cell>
          <cell r="K2089" t="str">
            <v>Penyediaan Jasa Komunikasi, Sumber Daya Air dan Listrik</v>
          </cell>
          <cell r="L2089">
            <v>0</v>
          </cell>
          <cell r="M2089">
            <v>33960000</v>
          </cell>
          <cell r="N2089">
            <v>0</v>
          </cell>
          <cell r="O2089">
            <v>33960000</v>
          </cell>
        </row>
        <row r="2090">
          <cell r="B2090" t="str">
            <v>4.01.01.007</v>
          </cell>
          <cell r="C2090">
            <v>0.99933377748167884</v>
          </cell>
          <cell r="D2090">
            <v>6.6622251832111927E-4</v>
          </cell>
          <cell r="E2090">
            <v>0</v>
          </cell>
          <cell r="F2090">
            <v>18</v>
          </cell>
          <cell r="G2090" t="str">
            <v>KG</v>
          </cell>
          <cell r="H2090">
            <v>1</v>
          </cell>
          <cell r="I2090">
            <v>1</v>
          </cell>
          <cell r="J2090" t="str">
            <v>39 Kec. Sale</v>
          </cell>
          <cell r="K2090" t="str">
            <v>Penyediaan Jasa Administrasi Keuangan</v>
          </cell>
          <cell r="L2090">
            <v>75000000</v>
          </cell>
          <cell r="M2090">
            <v>50000</v>
          </cell>
          <cell r="N2090">
            <v>0</v>
          </cell>
          <cell r="O2090">
            <v>75050000</v>
          </cell>
        </row>
        <row r="2091">
          <cell r="B2091" t="str">
            <v>4.01.01.008</v>
          </cell>
          <cell r="C2091">
            <v>0.99667774086378735</v>
          </cell>
          <cell r="D2091">
            <v>3.3222591362126247E-3</v>
          </cell>
          <cell r="E2091">
            <v>0</v>
          </cell>
          <cell r="F2091">
            <v>18</v>
          </cell>
          <cell r="G2091" t="str">
            <v>KG</v>
          </cell>
          <cell r="H2091">
            <v>1</v>
          </cell>
          <cell r="I2091">
            <v>1</v>
          </cell>
          <cell r="J2091" t="str">
            <v>39 Kec. Sale</v>
          </cell>
          <cell r="K2091" t="str">
            <v>Penyediaan Jasa Kebersihan Kantor</v>
          </cell>
          <cell r="L2091">
            <v>15000000</v>
          </cell>
          <cell r="M2091">
            <v>50000</v>
          </cell>
          <cell r="N2091">
            <v>0</v>
          </cell>
          <cell r="O2091">
            <v>15050000</v>
          </cell>
        </row>
        <row r="2092">
          <cell r="B2092" t="str">
            <v>4.01.01.010</v>
          </cell>
          <cell r="C2092">
            <v>0</v>
          </cell>
          <cell r="D2092">
            <v>1</v>
          </cell>
          <cell r="E2092">
            <v>0</v>
          </cell>
          <cell r="F2092">
            <v>18</v>
          </cell>
          <cell r="G2092" t="str">
            <v>KG</v>
          </cell>
          <cell r="H2092">
            <v>1</v>
          </cell>
          <cell r="I2092">
            <v>1</v>
          </cell>
          <cell r="J2092" t="str">
            <v>39 Kec. Sale</v>
          </cell>
          <cell r="K2092" t="str">
            <v>Penyediaan Alat Tulis Kantor</v>
          </cell>
          <cell r="L2092">
            <v>0</v>
          </cell>
          <cell r="M2092">
            <v>8000000</v>
          </cell>
          <cell r="N2092">
            <v>0</v>
          </cell>
          <cell r="O2092">
            <v>8000000</v>
          </cell>
        </row>
        <row r="2093">
          <cell r="B2093" t="str">
            <v>4.01.01.011</v>
          </cell>
          <cell r="C2093">
            <v>0</v>
          </cell>
          <cell r="D2093">
            <v>1</v>
          </cell>
          <cell r="E2093">
            <v>0</v>
          </cell>
          <cell r="F2093">
            <v>18</v>
          </cell>
          <cell r="G2093" t="str">
            <v>KG</v>
          </cell>
          <cell r="H2093">
            <v>1</v>
          </cell>
          <cell r="I2093">
            <v>1</v>
          </cell>
          <cell r="J2093" t="str">
            <v>39 Kec. Sale</v>
          </cell>
          <cell r="K2093" t="str">
            <v>Penyediaan Barang Cetakan dan Penggandaan</v>
          </cell>
          <cell r="L2093">
            <v>0</v>
          </cell>
          <cell r="M2093">
            <v>5500000</v>
          </cell>
          <cell r="N2093">
            <v>0</v>
          </cell>
          <cell r="O2093">
            <v>5500000</v>
          </cell>
        </row>
        <row r="2094">
          <cell r="B2094" t="str">
            <v>4.01.01.012</v>
          </cell>
          <cell r="C2094">
            <v>0</v>
          </cell>
          <cell r="D2094">
            <v>1</v>
          </cell>
          <cell r="E2094">
            <v>0</v>
          </cell>
          <cell r="F2094">
            <v>18</v>
          </cell>
          <cell r="G2094" t="str">
            <v>KG</v>
          </cell>
          <cell r="H2094">
            <v>1</v>
          </cell>
          <cell r="I2094">
            <v>1</v>
          </cell>
          <cell r="J2094" t="str">
            <v>39 Kec. Sale</v>
          </cell>
          <cell r="K2094" t="str">
            <v>Penyediaan Komponen Instalasi Listrik/Penerangan Bangunan Kantor</v>
          </cell>
          <cell r="L2094">
            <v>0</v>
          </cell>
          <cell r="M2094">
            <v>12500000</v>
          </cell>
          <cell r="N2094">
            <v>0</v>
          </cell>
          <cell r="O2094">
            <v>12500000</v>
          </cell>
        </row>
        <row r="2095">
          <cell r="B2095" t="str">
            <v>4.01.01.013</v>
          </cell>
          <cell r="C2095">
            <v>0</v>
          </cell>
          <cell r="D2095">
            <v>1</v>
          </cell>
          <cell r="E2095">
            <v>0</v>
          </cell>
          <cell r="F2095">
            <v>18</v>
          </cell>
          <cell r="G2095" t="str">
            <v>KG</v>
          </cell>
          <cell r="H2095">
            <v>1</v>
          </cell>
          <cell r="I2095">
            <v>1</v>
          </cell>
          <cell r="J2095" t="str">
            <v>39 Kec. Sale</v>
          </cell>
          <cell r="K2095" t="str">
            <v>Penyediaan Peralatan dan Perlengkapan Kantor</v>
          </cell>
          <cell r="L2095">
            <v>0</v>
          </cell>
          <cell r="M2095">
            <v>7500000</v>
          </cell>
          <cell r="N2095">
            <v>0</v>
          </cell>
          <cell r="O2095">
            <v>7500000</v>
          </cell>
        </row>
        <row r="2096">
          <cell r="B2096" t="str">
            <v>4.01.01.014</v>
          </cell>
          <cell r="C2096">
            <v>0</v>
          </cell>
          <cell r="D2096">
            <v>1</v>
          </cell>
          <cell r="E2096">
            <v>0</v>
          </cell>
          <cell r="F2096">
            <v>18</v>
          </cell>
          <cell r="G2096" t="str">
            <v>KG</v>
          </cell>
          <cell r="H2096">
            <v>1</v>
          </cell>
          <cell r="I2096">
            <v>1</v>
          </cell>
          <cell r="J2096" t="str">
            <v>39 Kec. Sale</v>
          </cell>
          <cell r="K2096" t="str">
            <v>Penyediaan Peralatan Rumah Tangga</v>
          </cell>
          <cell r="L2096">
            <v>0</v>
          </cell>
          <cell r="M2096">
            <v>3000000</v>
          </cell>
          <cell r="N2096">
            <v>0</v>
          </cell>
          <cell r="O2096">
            <v>3000000</v>
          </cell>
        </row>
        <row r="2097">
          <cell r="B2097" t="str">
            <v>4.01.01.015</v>
          </cell>
          <cell r="C2097">
            <v>0</v>
          </cell>
          <cell r="D2097">
            <v>1</v>
          </cell>
          <cell r="E2097">
            <v>0</v>
          </cell>
          <cell r="F2097">
            <v>18</v>
          </cell>
          <cell r="G2097" t="str">
            <v>KG</v>
          </cell>
          <cell r="H2097">
            <v>1</v>
          </cell>
          <cell r="I2097">
            <v>1</v>
          </cell>
          <cell r="J2097" t="str">
            <v>39 Kec. Sale</v>
          </cell>
          <cell r="K2097" t="str">
            <v>Penyediaan Bahan Bacaan dan Peraturan Perundang-Undangan</v>
          </cell>
          <cell r="L2097">
            <v>0</v>
          </cell>
          <cell r="M2097">
            <v>1980000</v>
          </cell>
          <cell r="N2097">
            <v>0</v>
          </cell>
          <cell r="O2097">
            <v>1980000</v>
          </cell>
        </row>
        <row r="2098">
          <cell r="B2098" t="str">
            <v>4.01.01.017</v>
          </cell>
          <cell r="C2098">
            <v>0</v>
          </cell>
          <cell r="D2098">
            <v>1</v>
          </cell>
          <cell r="E2098">
            <v>0</v>
          </cell>
          <cell r="F2098">
            <v>18</v>
          </cell>
          <cell r="G2098" t="str">
            <v>KG</v>
          </cell>
          <cell r="H2098">
            <v>1</v>
          </cell>
          <cell r="I2098">
            <v>1</v>
          </cell>
          <cell r="J2098" t="str">
            <v>39 Kec. Sale</v>
          </cell>
          <cell r="K2098" t="str">
            <v>Penyediaan Makanan dan Minuman</v>
          </cell>
          <cell r="L2098">
            <v>0</v>
          </cell>
          <cell r="M2098">
            <v>20000000</v>
          </cell>
          <cell r="N2098">
            <v>0</v>
          </cell>
          <cell r="O2098">
            <v>20000000</v>
          </cell>
        </row>
        <row r="2099">
          <cell r="B2099" t="str">
            <v>4.01.01.018</v>
          </cell>
          <cell r="C2099">
            <v>0</v>
          </cell>
          <cell r="D2099">
            <v>1</v>
          </cell>
          <cell r="E2099">
            <v>0</v>
          </cell>
          <cell r="F2099">
            <v>18</v>
          </cell>
          <cell r="G2099" t="str">
            <v>KG</v>
          </cell>
          <cell r="H2099">
            <v>1</v>
          </cell>
          <cell r="I2099">
            <v>1</v>
          </cell>
          <cell r="J2099" t="str">
            <v>39 Kec. Sale</v>
          </cell>
          <cell r="K2099" t="str">
            <v>Rapat-Rapat Koordinasi dan Konsultasi Ke Luar Daerah</v>
          </cell>
          <cell r="L2099">
            <v>0</v>
          </cell>
          <cell r="M2099">
            <v>5000000</v>
          </cell>
          <cell r="N2099">
            <v>0</v>
          </cell>
          <cell r="O2099">
            <v>5000000</v>
          </cell>
        </row>
        <row r="2100">
          <cell r="B2100" t="str">
            <v>4.01.01.019</v>
          </cell>
          <cell r="C2100">
            <v>0.99866844207723038</v>
          </cell>
          <cell r="D2100">
            <v>1.3315579227696406E-3</v>
          </cell>
          <cell r="E2100">
            <v>0</v>
          </cell>
          <cell r="F2100">
            <v>18</v>
          </cell>
          <cell r="G2100" t="str">
            <v>KG</v>
          </cell>
          <cell r="H2100">
            <v>1</v>
          </cell>
          <cell r="I2100">
            <v>1</v>
          </cell>
          <cell r="J2100" t="str">
            <v>39 Kec. Sale</v>
          </cell>
          <cell r="K2100" t="str">
            <v>Penyediaan Jasa Administrasi Kantor/Kebersihan</v>
          </cell>
          <cell r="L2100">
            <v>15000000</v>
          </cell>
          <cell r="M2100">
            <v>20000</v>
          </cell>
          <cell r="N2100">
            <v>0</v>
          </cell>
          <cell r="O2100">
            <v>15020000</v>
          </cell>
        </row>
        <row r="2101">
          <cell r="B2101" t="str">
            <v>4.01.01.020</v>
          </cell>
          <cell r="C2101">
            <v>0</v>
          </cell>
          <cell r="D2101">
            <v>1</v>
          </cell>
          <cell r="E2101">
            <v>0</v>
          </cell>
          <cell r="F2101">
            <v>18</v>
          </cell>
          <cell r="G2101" t="str">
            <v>KG</v>
          </cell>
          <cell r="H2101">
            <v>1</v>
          </cell>
          <cell r="I2101">
            <v>1</v>
          </cell>
          <cell r="J2101" t="str">
            <v>39 Kec. Sale</v>
          </cell>
          <cell r="K2101" t="str">
            <v>Rapat-rapat koordinasi dan konsultasi dalam daerah</v>
          </cell>
          <cell r="L2101">
            <v>0</v>
          </cell>
          <cell r="M2101">
            <v>20000000</v>
          </cell>
          <cell r="N2101">
            <v>0</v>
          </cell>
          <cell r="O2101">
            <v>20000000</v>
          </cell>
        </row>
        <row r="2102">
          <cell r="B2102" t="str">
            <v>4.01.0200</v>
          </cell>
          <cell r="C2102">
            <v>5.6642806901402623E-2</v>
          </cell>
          <cell r="D2102">
            <v>0.19160908601928089</v>
          </cell>
          <cell r="E2102">
            <v>0.7517481070793165</v>
          </cell>
          <cell r="F2102">
            <v>15</v>
          </cell>
          <cell r="G2102" t="str">
            <v>PR</v>
          </cell>
          <cell r="J2102" t="str">
            <v>39 Kec. Sale</v>
          </cell>
          <cell r="K2102" t="str">
            <v>Program Peningkatan Sarana dan Prasarana Aparatur</v>
          </cell>
          <cell r="L2102">
            <v>13690000</v>
          </cell>
          <cell r="M2102">
            <v>46310000</v>
          </cell>
          <cell r="N2102">
            <v>181690000</v>
          </cell>
          <cell r="O2102">
            <v>241690000</v>
          </cell>
        </row>
        <row r="2103">
          <cell r="B2103" t="str">
            <v>4.01.02.007</v>
          </cell>
          <cell r="C2103">
            <v>0</v>
          </cell>
          <cell r="D2103">
            <v>0</v>
          </cell>
          <cell r="E2103">
            <v>1</v>
          </cell>
          <cell r="F2103">
            <v>18</v>
          </cell>
          <cell r="G2103" t="str">
            <v>KG</v>
          </cell>
          <cell r="H2103">
            <v>1</v>
          </cell>
          <cell r="I2103">
            <v>1</v>
          </cell>
          <cell r="J2103" t="str">
            <v>39 Kec. Sale</v>
          </cell>
          <cell r="K2103" t="str">
            <v>Pengadaan Perlengkapan Gedung Kantor</v>
          </cell>
          <cell r="L2103">
            <v>0</v>
          </cell>
          <cell r="M2103">
            <v>0</v>
          </cell>
          <cell r="N2103">
            <v>75190000</v>
          </cell>
          <cell r="O2103">
            <v>75190000</v>
          </cell>
        </row>
        <row r="2104">
          <cell r="B2104" t="str">
            <v>4.01.02.009</v>
          </cell>
          <cell r="C2104">
            <v>0</v>
          </cell>
          <cell r="D2104">
            <v>0</v>
          </cell>
          <cell r="E2104">
            <v>1</v>
          </cell>
          <cell r="F2104">
            <v>18</v>
          </cell>
          <cell r="G2104" t="str">
            <v>KG</v>
          </cell>
          <cell r="H2104">
            <v>1</v>
          </cell>
          <cell r="I2104">
            <v>1</v>
          </cell>
          <cell r="J2104" t="str">
            <v>39 Kec. Sale</v>
          </cell>
          <cell r="K2104" t="str">
            <v>Pengadaan Peralatan Gedung Kantor</v>
          </cell>
          <cell r="L2104">
            <v>0</v>
          </cell>
          <cell r="M2104">
            <v>0</v>
          </cell>
          <cell r="N2104">
            <v>25000000</v>
          </cell>
          <cell r="O2104">
            <v>25000000</v>
          </cell>
        </row>
        <row r="2105">
          <cell r="B2105" t="str">
            <v>4.01.02.010</v>
          </cell>
          <cell r="C2105">
            <v>0</v>
          </cell>
          <cell r="D2105">
            <v>0</v>
          </cell>
          <cell r="E2105">
            <v>1</v>
          </cell>
          <cell r="F2105">
            <v>18</v>
          </cell>
          <cell r="G2105" t="str">
            <v>KG</v>
          </cell>
          <cell r="H2105">
            <v>1</v>
          </cell>
          <cell r="I2105">
            <v>1</v>
          </cell>
          <cell r="J2105" t="str">
            <v>39 Kec. Sale</v>
          </cell>
          <cell r="K2105" t="str">
            <v>Pengadaan alat-alat komunikasi</v>
          </cell>
          <cell r="L2105">
            <v>0</v>
          </cell>
          <cell r="M2105">
            <v>0</v>
          </cell>
          <cell r="N2105">
            <v>6500000</v>
          </cell>
          <cell r="O2105">
            <v>6500000</v>
          </cell>
        </row>
        <row r="2106">
          <cell r="B2106" t="str">
            <v>4.01.02.018</v>
          </cell>
          <cell r="C2106">
            <v>0.33200000000000002</v>
          </cell>
          <cell r="D2106">
            <v>0.66800000000000004</v>
          </cell>
          <cell r="E2106">
            <v>0</v>
          </cell>
          <cell r="F2106">
            <v>18</v>
          </cell>
          <cell r="G2106" t="str">
            <v>KG</v>
          </cell>
          <cell r="H2106">
            <v>1</v>
          </cell>
          <cell r="I2106">
            <v>1</v>
          </cell>
          <cell r="J2106" t="str">
            <v>39 Kec. Sale</v>
          </cell>
          <cell r="K2106" t="str">
            <v>Pemeliharaan Rutin/Berkala Gedung Kantor</v>
          </cell>
          <cell r="L2106">
            <v>4980000</v>
          </cell>
          <cell r="M2106">
            <v>10020000</v>
          </cell>
          <cell r="N2106">
            <v>0</v>
          </cell>
          <cell r="O2106">
            <v>15000000</v>
          </cell>
        </row>
        <row r="2107">
          <cell r="B2107" t="str">
            <v>4.01.02.020</v>
          </cell>
          <cell r="C2107">
            <v>0</v>
          </cell>
          <cell r="D2107">
            <v>1</v>
          </cell>
          <cell r="E2107">
            <v>0</v>
          </cell>
          <cell r="F2107">
            <v>18</v>
          </cell>
          <cell r="G2107" t="str">
            <v>KG</v>
          </cell>
          <cell r="H2107">
            <v>1</v>
          </cell>
          <cell r="I2107">
            <v>1</v>
          </cell>
          <cell r="J2107" t="str">
            <v>39 Kec. Sale</v>
          </cell>
          <cell r="K2107" t="str">
            <v>Pemeliharaan Rutin/Berkala Kendaraan Dinas/Operasional</v>
          </cell>
          <cell r="L2107">
            <v>0</v>
          </cell>
          <cell r="M2107">
            <v>10000000</v>
          </cell>
          <cell r="N2107">
            <v>0</v>
          </cell>
          <cell r="O2107">
            <v>10000000</v>
          </cell>
        </row>
        <row r="2108">
          <cell r="B2108" t="str">
            <v>4.01.02.022</v>
          </cell>
          <cell r="C2108">
            <v>0</v>
          </cell>
          <cell r="D2108">
            <v>1</v>
          </cell>
          <cell r="E2108">
            <v>0</v>
          </cell>
          <cell r="F2108">
            <v>18</v>
          </cell>
          <cell r="G2108" t="str">
            <v>KG</v>
          </cell>
          <cell r="H2108">
            <v>1</v>
          </cell>
          <cell r="I2108">
            <v>1</v>
          </cell>
          <cell r="J2108" t="str">
            <v>39 Kec. Sale</v>
          </cell>
          <cell r="K2108" t="str">
            <v>Pemeliharaan Rutin/Berkala Perlengkapan Gedung Kantor</v>
          </cell>
          <cell r="L2108">
            <v>0</v>
          </cell>
          <cell r="M2108">
            <v>3000000</v>
          </cell>
          <cell r="N2108">
            <v>0</v>
          </cell>
          <cell r="O2108">
            <v>3000000</v>
          </cell>
        </row>
        <row r="2109">
          <cell r="B2109" t="str">
            <v>4.01.02.024</v>
          </cell>
          <cell r="C2109">
            <v>0</v>
          </cell>
          <cell r="D2109">
            <v>1</v>
          </cell>
          <cell r="E2109">
            <v>0</v>
          </cell>
          <cell r="F2109">
            <v>18</v>
          </cell>
          <cell r="G2109" t="str">
            <v>KG</v>
          </cell>
          <cell r="H2109">
            <v>1</v>
          </cell>
          <cell r="I2109">
            <v>1</v>
          </cell>
          <cell r="J2109" t="str">
            <v>39 Kec. Sale</v>
          </cell>
          <cell r="K2109" t="str">
            <v>Pemeliharaan Rutin/Berkala Peralatan Gedung Kantor</v>
          </cell>
          <cell r="L2109">
            <v>0</v>
          </cell>
          <cell r="M2109">
            <v>4500000</v>
          </cell>
          <cell r="N2109">
            <v>0</v>
          </cell>
          <cell r="O2109">
            <v>4500000</v>
          </cell>
        </row>
        <row r="2110">
          <cell r="B2110" t="str">
            <v>4.01.02.030</v>
          </cell>
          <cell r="C2110">
            <v>0.45733333333333331</v>
          </cell>
          <cell r="D2110">
            <v>0.54266666666666663</v>
          </cell>
          <cell r="E2110">
            <v>0</v>
          </cell>
          <cell r="F2110">
            <v>18</v>
          </cell>
          <cell r="G2110" t="str">
            <v>KG</v>
          </cell>
          <cell r="H2110">
            <v>1</v>
          </cell>
          <cell r="I2110">
            <v>1</v>
          </cell>
          <cell r="J2110" t="str">
            <v>39 Kec. Sale</v>
          </cell>
          <cell r="K2110" t="str">
            <v>Pemeliharaan rutin/berkala gedung pertemuan</v>
          </cell>
          <cell r="L2110">
            <v>3430000</v>
          </cell>
          <cell r="M2110">
            <v>4070000</v>
          </cell>
          <cell r="N2110">
            <v>0</v>
          </cell>
          <cell r="O2110">
            <v>7500000</v>
          </cell>
        </row>
        <row r="2111">
          <cell r="B2111" t="str">
            <v>4.01.02.031</v>
          </cell>
          <cell r="C2111">
            <v>0.26400000000000001</v>
          </cell>
          <cell r="D2111">
            <v>0.73599999999999999</v>
          </cell>
          <cell r="E2111">
            <v>0</v>
          </cell>
          <cell r="F2111">
            <v>18</v>
          </cell>
          <cell r="G2111" t="str">
            <v>KG</v>
          </cell>
          <cell r="H2111">
            <v>1</v>
          </cell>
          <cell r="I2111">
            <v>1</v>
          </cell>
          <cell r="J2111" t="str">
            <v>39 Kec. Sale</v>
          </cell>
          <cell r="K2111" t="str">
            <v>Pemeliharaan rutin/berkala taman</v>
          </cell>
          <cell r="L2111">
            <v>5280000</v>
          </cell>
          <cell r="M2111">
            <v>14720000</v>
          </cell>
          <cell r="N2111">
            <v>0</v>
          </cell>
          <cell r="O2111">
            <v>20000000</v>
          </cell>
        </row>
        <row r="2112">
          <cell r="B2112" t="str">
            <v>4.01.02.034</v>
          </cell>
          <cell r="C2112">
            <v>0</v>
          </cell>
          <cell r="D2112">
            <v>0</v>
          </cell>
          <cell r="E2112">
            <v>1</v>
          </cell>
          <cell r="F2112">
            <v>18</v>
          </cell>
          <cell r="G2112" t="str">
            <v>KG</v>
          </cell>
          <cell r="H2112">
            <v>1</v>
          </cell>
          <cell r="I2112">
            <v>1</v>
          </cell>
          <cell r="J2112" t="str">
            <v>39 Kec. Sale</v>
          </cell>
          <cell r="K2112" t="str">
            <v>Rehabilitasi Sedang/Berat Rumah Dinas</v>
          </cell>
          <cell r="L2112">
            <v>0</v>
          </cell>
          <cell r="M2112">
            <v>0</v>
          </cell>
          <cell r="N2112">
            <v>50000000</v>
          </cell>
          <cell r="O2112">
            <v>50000000</v>
          </cell>
        </row>
        <row r="2113">
          <cell r="B2113" t="str">
            <v>4.01.02.044</v>
          </cell>
          <cell r="C2113">
            <v>0</v>
          </cell>
          <cell r="D2113">
            <v>0</v>
          </cell>
          <cell r="E2113">
            <v>1</v>
          </cell>
          <cell r="F2113">
            <v>18</v>
          </cell>
          <cell r="G2113" t="str">
            <v>KG</v>
          </cell>
          <cell r="H2113">
            <v>1</v>
          </cell>
          <cell r="I2113">
            <v>1</v>
          </cell>
          <cell r="J2113" t="str">
            <v>39 Kec. Sale</v>
          </cell>
          <cell r="K2113" t="str">
            <v>Penataan Lingkungan Kantor/Rumah Jabatan/Dinas</v>
          </cell>
          <cell r="L2113">
            <v>0</v>
          </cell>
          <cell r="M2113">
            <v>0</v>
          </cell>
          <cell r="N2113">
            <v>25000000</v>
          </cell>
          <cell r="O2113">
            <v>25000000</v>
          </cell>
        </row>
        <row r="2114">
          <cell r="B2114" t="str">
            <v>4.01.0300</v>
          </cell>
          <cell r="C2114">
            <v>0</v>
          </cell>
          <cell r="D2114">
            <v>1</v>
          </cell>
          <cell r="E2114">
            <v>0</v>
          </cell>
          <cell r="F2114">
            <v>15</v>
          </cell>
          <cell r="G2114" t="str">
            <v>PR</v>
          </cell>
          <cell r="J2114" t="str">
            <v>39 Kec. Sale</v>
          </cell>
          <cell r="K2114" t="str">
            <v>Program Peningkatan Disiplin Aparatur</v>
          </cell>
          <cell r="L2114">
            <v>0</v>
          </cell>
          <cell r="M2114">
            <v>5000000</v>
          </cell>
          <cell r="N2114">
            <v>0</v>
          </cell>
          <cell r="O2114">
            <v>5000000</v>
          </cell>
        </row>
        <row r="2115">
          <cell r="B2115" t="str">
            <v>4.01.03.005</v>
          </cell>
          <cell r="C2115">
            <v>0</v>
          </cell>
          <cell r="D2115">
            <v>1</v>
          </cell>
          <cell r="E2115">
            <v>0</v>
          </cell>
          <cell r="F2115">
            <v>18</v>
          </cell>
          <cell r="G2115" t="str">
            <v>KG</v>
          </cell>
          <cell r="H2115">
            <v>1</v>
          </cell>
          <cell r="I2115">
            <v>1</v>
          </cell>
          <cell r="J2115" t="str">
            <v>39 Kec. Sale</v>
          </cell>
          <cell r="K2115" t="str">
            <v>Pengadaan Pakaian Khusus Hari-Hari Tertentu</v>
          </cell>
          <cell r="L2115">
            <v>0</v>
          </cell>
          <cell r="M2115">
            <v>5000000</v>
          </cell>
          <cell r="N2115">
            <v>0</v>
          </cell>
          <cell r="O2115">
            <v>5000000</v>
          </cell>
        </row>
        <row r="2116">
          <cell r="B2116" t="str">
            <v>4.01.0600</v>
          </cell>
          <cell r="C2116">
            <v>0.88</v>
          </cell>
          <cell r="D2116">
            <v>0.12</v>
          </cell>
          <cell r="E2116">
            <v>0</v>
          </cell>
          <cell r="F2116">
            <v>15</v>
          </cell>
          <cell r="G2116" t="str">
            <v>PR</v>
          </cell>
          <cell r="J2116" t="str">
            <v>39 Kec. Sale</v>
          </cell>
          <cell r="K2116" t="str">
            <v>Program Peningkatan Pengembangan Sistem Pelaporan Capaian Kinerja dan Keuangan</v>
          </cell>
          <cell r="L2116">
            <v>8800000</v>
          </cell>
          <cell r="M2116">
            <v>1200000</v>
          </cell>
          <cell r="N2116">
            <v>0</v>
          </cell>
          <cell r="O2116">
            <v>10000000</v>
          </cell>
        </row>
        <row r="2117">
          <cell r="B2117" t="str">
            <v>4.01.06.008</v>
          </cell>
          <cell r="C2117">
            <v>0.88</v>
          </cell>
          <cell r="D2117">
            <v>0.12</v>
          </cell>
          <cell r="E2117">
            <v>0</v>
          </cell>
          <cell r="F2117">
            <v>18</v>
          </cell>
          <cell r="G2117" t="str">
            <v>KG</v>
          </cell>
          <cell r="J2117" t="str">
            <v>39 Kec. Sale</v>
          </cell>
          <cell r="K2117" t="str">
            <v>Penyusunan Renstra, Renja</v>
          </cell>
          <cell r="L2117">
            <v>8800000</v>
          </cell>
          <cell r="M2117">
            <v>1200000</v>
          </cell>
          <cell r="N2117">
            <v>0</v>
          </cell>
          <cell r="O2117">
            <v>10000000</v>
          </cell>
        </row>
        <row r="2118">
          <cell r="B2118" t="str">
            <v>4.01.2300</v>
          </cell>
          <cell r="C2118">
            <v>0.98399999999999999</v>
          </cell>
          <cell r="D2118">
            <v>1.6E-2</v>
          </cell>
          <cell r="E2118">
            <v>0</v>
          </cell>
          <cell r="F2118">
            <v>15</v>
          </cell>
          <cell r="G2118" t="str">
            <v>PR</v>
          </cell>
          <cell r="J2118" t="str">
            <v>39 Kec. Sale</v>
          </cell>
          <cell r="K2118" t="str">
            <v>Program Peningkatan Sarana Prasarana Pemerintah dan Pelayanan Umum</v>
          </cell>
          <cell r="L2118">
            <v>24600000</v>
          </cell>
          <cell r="M2118">
            <v>400000</v>
          </cell>
          <cell r="N2118">
            <v>0</v>
          </cell>
          <cell r="O2118">
            <v>25000000</v>
          </cell>
        </row>
        <row r="2119">
          <cell r="B2119" t="str">
            <v>4.01.23.005</v>
          </cell>
          <cell r="C2119">
            <v>0.98399999999999999</v>
          </cell>
          <cell r="D2119">
            <v>1.6E-2</v>
          </cell>
          <cell r="E2119">
            <v>0</v>
          </cell>
          <cell r="F2119">
            <v>18</v>
          </cell>
          <cell r="G2119" t="str">
            <v>KG</v>
          </cell>
          <cell r="J2119" t="str">
            <v>39 Kec. Sale</v>
          </cell>
          <cell r="K2119" t="str">
            <v>Fasilitasi PATEN (Pelayanan Administrasi Terpadu Kecamatan)</v>
          </cell>
          <cell r="L2119">
            <v>24600000</v>
          </cell>
          <cell r="M2119">
            <v>400000</v>
          </cell>
          <cell r="N2119">
            <v>0</v>
          </cell>
          <cell r="O2119">
            <v>25000000</v>
          </cell>
        </row>
        <row r="2120">
          <cell r="B2120" t="str">
            <v>4.01.2400</v>
          </cell>
          <cell r="C2120">
            <v>0.76500000000000001</v>
          </cell>
          <cell r="D2120">
            <v>0.23499999999999999</v>
          </cell>
          <cell r="E2120">
            <v>0</v>
          </cell>
          <cell r="F2120">
            <v>15</v>
          </cell>
          <cell r="G2120" t="str">
            <v>PR</v>
          </cell>
          <cell r="J2120" t="str">
            <v>39 Kec. Sale</v>
          </cell>
          <cell r="K2120" t="str">
            <v>Program Peningkatan Fungsi Pemerintahan Desa</v>
          </cell>
          <cell r="L2120">
            <v>122400000</v>
          </cell>
          <cell r="M2120">
            <v>37600000</v>
          </cell>
          <cell r="N2120">
            <v>0</v>
          </cell>
          <cell r="O2120">
            <v>160000000</v>
          </cell>
        </row>
        <row r="2121">
          <cell r="B2121" t="str">
            <v>4.01.24.007</v>
          </cell>
          <cell r="C2121">
            <v>0.77333333333333332</v>
          </cell>
          <cell r="D2121">
            <v>0.22666666666666666</v>
          </cell>
          <cell r="E2121">
            <v>0</v>
          </cell>
          <cell r="F2121">
            <v>18</v>
          </cell>
          <cell r="G2121" t="str">
            <v>KG</v>
          </cell>
          <cell r="J2121" t="str">
            <v>39 Kec. Sale</v>
          </cell>
          <cell r="K2121" t="str">
            <v>Pembinaan dan Pengawasan Penyelenggaraan Pemerintah Desa</v>
          </cell>
          <cell r="L2121">
            <v>104400000</v>
          </cell>
          <cell r="M2121">
            <v>30600000</v>
          </cell>
          <cell r="N2121">
            <v>0</v>
          </cell>
          <cell r="O2121">
            <v>135000000</v>
          </cell>
        </row>
        <row r="2122">
          <cell r="B2122" t="str">
            <v>4.01.24.009</v>
          </cell>
          <cell r="C2122">
            <v>0.72</v>
          </cell>
          <cell r="D2122">
            <v>0.28000000000000003</v>
          </cell>
          <cell r="E2122">
            <v>0</v>
          </cell>
          <cell r="F2122">
            <v>18</v>
          </cell>
          <cell r="G2122" t="str">
            <v>KG</v>
          </cell>
          <cell r="J2122" t="str">
            <v>39 Kec. Sale</v>
          </cell>
          <cell r="K2122" t="str">
            <v>Penyelenggaraan Musrenbang Kecamatan</v>
          </cell>
          <cell r="L2122">
            <v>18000000</v>
          </cell>
          <cell r="M2122">
            <v>7000000</v>
          </cell>
          <cell r="N2122">
            <v>0</v>
          </cell>
          <cell r="O2122">
            <v>25000000</v>
          </cell>
        </row>
        <row r="2123">
          <cell r="B2123" t="str">
            <v>4.01.2500</v>
          </cell>
          <cell r="C2123">
            <v>0.5033333333333333</v>
          </cell>
          <cell r="D2123">
            <v>0.49666666666666665</v>
          </cell>
          <cell r="E2123">
            <v>0</v>
          </cell>
          <cell r="F2123">
            <v>15</v>
          </cell>
          <cell r="G2123" t="str">
            <v>PR</v>
          </cell>
          <cell r="J2123" t="str">
            <v>39 Kec. Sale</v>
          </cell>
          <cell r="K2123" t="str">
            <v>Program Peningkatan Pelayanan Kehidupan Beragama</v>
          </cell>
          <cell r="L2123">
            <v>7550000</v>
          </cell>
          <cell r="M2123">
            <v>7450000</v>
          </cell>
          <cell r="N2123">
            <v>0</v>
          </cell>
          <cell r="O2123">
            <v>15000000</v>
          </cell>
        </row>
        <row r="2124">
          <cell r="B2124" t="str">
            <v>4.01.25.001</v>
          </cell>
          <cell r="C2124">
            <v>0.57499999999999996</v>
          </cell>
          <cell r="D2124">
            <v>0.42499999999999999</v>
          </cell>
          <cell r="E2124">
            <v>0</v>
          </cell>
          <cell r="F2124">
            <v>18</v>
          </cell>
          <cell r="G2124" t="str">
            <v>KG</v>
          </cell>
          <cell r="J2124" t="str">
            <v>39 Kec. Sale</v>
          </cell>
          <cell r="K2124" t="str">
            <v>Fasilitasi Kegiatan MTQ/STQ dan FASI (Festival Anak Sholeh Indonesia)</v>
          </cell>
          <cell r="L2124">
            <v>4600000</v>
          </cell>
          <cell r="M2124">
            <v>3400000</v>
          </cell>
          <cell r="N2124">
            <v>0</v>
          </cell>
          <cell r="O2124">
            <v>8000000</v>
          </cell>
        </row>
        <row r="2125">
          <cell r="B2125" t="str">
            <v>4.01.25.002</v>
          </cell>
          <cell r="C2125">
            <v>0.42142857142857143</v>
          </cell>
          <cell r="D2125">
            <v>0.57857142857142863</v>
          </cell>
          <cell r="E2125">
            <v>0</v>
          </cell>
          <cell r="F2125">
            <v>18</v>
          </cell>
          <cell r="G2125" t="str">
            <v>KG</v>
          </cell>
          <cell r="J2125" t="str">
            <v>39 Kec. Sale</v>
          </cell>
          <cell r="K2125" t="str">
            <v>Pelayanan ibadah haji</v>
          </cell>
          <cell r="L2125">
            <v>2950000</v>
          </cell>
          <cell r="M2125">
            <v>4050000</v>
          </cell>
          <cell r="N2125">
            <v>0</v>
          </cell>
          <cell r="O2125">
            <v>7000000</v>
          </cell>
        </row>
        <row r="2126">
          <cell r="B2126" t="str">
            <v>4.01.2600</v>
          </cell>
          <cell r="C2126">
            <v>0</v>
          </cell>
          <cell r="D2126">
            <v>0.45348837209302323</v>
          </cell>
          <cell r="E2126">
            <v>0.54651162790697672</v>
          </cell>
          <cell r="F2126">
            <v>15</v>
          </cell>
          <cell r="G2126" t="str">
            <v>PR</v>
          </cell>
          <cell r="J2126" t="str">
            <v>39 Kec. Sale</v>
          </cell>
          <cell r="K2126" t="str">
            <v>Program Pembinaan dan Peningkatan Sarana Prasarana Pemuda , Olah Raga dan Seni Budaya</v>
          </cell>
          <cell r="L2126">
            <v>0</v>
          </cell>
          <cell r="M2126">
            <v>19500000</v>
          </cell>
          <cell r="N2126">
            <v>23500000</v>
          </cell>
          <cell r="O2126">
            <v>43000000</v>
          </cell>
        </row>
        <row r="2127">
          <cell r="B2127" t="str">
            <v>4.01.26.003</v>
          </cell>
          <cell r="C2127">
            <v>0</v>
          </cell>
          <cell r="D2127">
            <v>0.55714285714285716</v>
          </cell>
          <cell r="E2127">
            <v>0.44285714285714284</v>
          </cell>
          <cell r="F2127">
            <v>18</v>
          </cell>
          <cell r="G2127" t="str">
            <v>KG</v>
          </cell>
          <cell r="J2127" t="str">
            <v>39 Kec. Sale</v>
          </cell>
          <cell r="K2127" t="str">
            <v>Pelaksanaan Hari Besar Kenegaraan</v>
          </cell>
          <cell r="L2127">
            <v>0</v>
          </cell>
          <cell r="M2127">
            <v>19500000</v>
          </cell>
          <cell r="N2127">
            <v>15500000</v>
          </cell>
          <cell r="O2127">
            <v>35000000</v>
          </cell>
        </row>
        <row r="2128">
          <cell r="B2128" t="str">
            <v>4.01.26.005</v>
          </cell>
          <cell r="C2128">
            <v>0</v>
          </cell>
          <cell r="D2128">
            <v>0</v>
          </cell>
          <cell r="E2128">
            <v>1</v>
          </cell>
          <cell r="F2128">
            <v>18</v>
          </cell>
          <cell r="G2128" t="str">
            <v>KG</v>
          </cell>
          <cell r="J2128" t="str">
            <v>39 Kec. Sale</v>
          </cell>
          <cell r="K2128" t="str">
            <v>Fasilitasi Kegiatan Olahraga</v>
          </cell>
          <cell r="L2128">
            <v>0</v>
          </cell>
          <cell r="M2128">
            <v>0</v>
          </cell>
          <cell r="N2128">
            <v>8000000</v>
          </cell>
          <cell r="O2128">
            <v>8000000</v>
          </cell>
        </row>
        <row r="2129">
          <cell r="B2129" t="str">
            <v>4.01.2700</v>
          </cell>
          <cell r="C2129">
            <v>0</v>
          </cell>
          <cell r="D2129">
            <v>0.75609756097560976</v>
          </cell>
          <cell r="E2129">
            <v>0.24390243902439024</v>
          </cell>
          <cell r="F2129">
            <v>15</v>
          </cell>
          <cell r="G2129" t="str">
            <v>PR</v>
          </cell>
          <cell r="J2129" t="str">
            <v>39 Kec. Sale</v>
          </cell>
          <cell r="K2129" t="str">
            <v>Program Peningkatan Jaminan Kesejahteraan Sosial  Kemasyarakatan</v>
          </cell>
          <cell r="L2129">
            <v>0</v>
          </cell>
          <cell r="M2129">
            <v>31000000</v>
          </cell>
          <cell r="N2129">
            <v>10000000</v>
          </cell>
          <cell r="O2129">
            <v>41000000</v>
          </cell>
        </row>
        <row r="2130">
          <cell r="B2130" t="str">
            <v>4.01.27.007</v>
          </cell>
          <cell r="C2130">
            <v>0</v>
          </cell>
          <cell r="D2130">
            <v>0.75609756097560976</v>
          </cell>
          <cell r="E2130">
            <v>0.24390243902439024</v>
          </cell>
          <cell r="F2130">
            <v>18</v>
          </cell>
          <cell r="G2130" t="str">
            <v>KG</v>
          </cell>
          <cell r="J2130" t="str">
            <v>39 Kec. Sale</v>
          </cell>
          <cell r="K2130" t="str">
            <v>Fasilitasi PKK</v>
          </cell>
          <cell r="L2130">
            <v>0</v>
          </cell>
          <cell r="M2130">
            <v>31000000</v>
          </cell>
          <cell r="N2130">
            <v>10000000</v>
          </cell>
          <cell r="O2130">
            <v>41000000</v>
          </cell>
        </row>
        <row r="2131">
          <cell r="B2131" t="str">
            <v>4.01.00</v>
          </cell>
          <cell r="C2131">
            <v>0.28176057407705629</v>
          </cell>
          <cell r="D2131">
            <v>0.4756542818604298</v>
          </cell>
          <cell r="E2131">
            <v>0.24258514406251391</v>
          </cell>
          <cell r="F2131">
            <v>12</v>
          </cell>
          <cell r="G2131" t="str">
            <v>OPD</v>
          </cell>
          <cell r="J2131" t="str">
            <v>40 Kec. Kragan</v>
          </cell>
          <cell r="K2131" t="str">
            <v>KECAMATAN KRAGAN</v>
          </cell>
          <cell r="L2131">
            <v>240294000</v>
          </cell>
          <cell r="M2131">
            <v>405652460</v>
          </cell>
          <cell r="N2131">
            <v>206884000</v>
          </cell>
          <cell r="O2131">
            <v>852830460</v>
          </cell>
        </row>
        <row r="2132">
          <cell r="B2132" t="str">
            <v>4.01.0100</v>
          </cell>
          <cell r="C2132">
            <v>0.39226386519651862</v>
          </cell>
          <cell r="D2132">
            <v>0.60773613480348132</v>
          </cell>
          <cell r="E2132">
            <v>0</v>
          </cell>
          <cell r="F2132">
            <v>15</v>
          </cell>
          <cell r="G2132" t="str">
            <v>PR</v>
          </cell>
          <cell r="J2132" t="str">
            <v>40 Kec. Kragan</v>
          </cell>
          <cell r="K2132" t="str">
            <v>Program Pelayanan Administrasi Perkantoran</v>
          </cell>
          <cell r="L2132">
            <v>121824000</v>
          </cell>
          <cell r="M2132">
            <v>188742460</v>
          </cell>
          <cell r="N2132">
            <v>0</v>
          </cell>
          <cell r="O2132">
            <v>310566460</v>
          </cell>
        </row>
        <row r="2133">
          <cell r="B2133" t="str">
            <v>4.01.01.002</v>
          </cell>
          <cell r="C2133">
            <v>0</v>
          </cell>
          <cell r="D2133">
            <v>1</v>
          </cell>
          <cell r="E2133">
            <v>0</v>
          </cell>
          <cell r="F2133">
            <v>18</v>
          </cell>
          <cell r="G2133" t="str">
            <v>KG</v>
          </cell>
          <cell r="H2133">
            <v>1</v>
          </cell>
          <cell r="I2133">
            <v>1</v>
          </cell>
          <cell r="J2133" t="str">
            <v>40 Kec. Kragan</v>
          </cell>
          <cell r="K2133" t="str">
            <v>Penyediaan Jasa Komunikasi, Sumber Daya Air dan Listrik</v>
          </cell>
          <cell r="L2133">
            <v>0</v>
          </cell>
          <cell r="M2133">
            <v>18094160</v>
          </cell>
          <cell r="N2133">
            <v>0</v>
          </cell>
          <cell r="O2133">
            <v>18094160</v>
          </cell>
        </row>
        <row r="2134">
          <cell r="B2134" t="str">
            <v>4.01.01.007</v>
          </cell>
          <cell r="C2134">
            <v>0.99827866760766371</v>
          </cell>
          <cell r="D2134">
            <v>1.7213323923362682E-3</v>
          </cell>
          <cell r="E2134">
            <v>0</v>
          </cell>
          <cell r="F2134">
            <v>18</v>
          </cell>
          <cell r="G2134" t="str">
            <v>KG</v>
          </cell>
          <cell r="H2134">
            <v>1</v>
          </cell>
          <cell r="I2134">
            <v>1</v>
          </cell>
          <cell r="J2134" t="str">
            <v>40 Kec. Kragan</v>
          </cell>
          <cell r="K2134" t="str">
            <v>Penyediaan Jasa Administrasi Keuangan</v>
          </cell>
          <cell r="L2134">
            <v>65760000</v>
          </cell>
          <cell r="M2134">
            <v>113390</v>
          </cell>
          <cell r="N2134">
            <v>0</v>
          </cell>
          <cell r="O2134">
            <v>65873390</v>
          </cell>
        </row>
        <row r="2135">
          <cell r="B2135" t="str">
            <v>4.01.01.010</v>
          </cell>
          <cell r="C2135">
            <v>0</v>
          </cell>
          <cell r="D2135">
            <v>1</v>
          </cell>
          <cell r="E2135">
            <v>0</v>
          </cell>
          <cell r="F2135">
            <v>18</v>
          </cell>
          <cell r="G2135" t="str">
            <v>KG</v>
          </cell>
          <cell r="H2135">
            <v>1</v>
          </cell>
          <cell r="I2135">
            <v>1</v>
          </cell>
          <cell r="J2135" t="str">
            <v>40 Kec. Kragan</v>
          </cell>
          <cell r="K2135" t="str">
            <v>Penyediaan Alat Tulis Kantor</v>
          </cell>
          <cell r="L2135">
            <v>0</v>
          </cell>
          <cell r="M2135">
            <v>25100000</v>
          </cell>
          <cell r="N2135">
            <v>0</v>
          </cell>
          <cell r="O2135">
            <v>25100000</v>
          </cell>
        </row>
        <row r="2136">
          <cell r="B2136" t="str">
            <v>4.01.01.011</v>
          </cell>
          <cell r="C2136">
            <v>0</v>
          </cell>
          <cell r="D2136">
            <v>1</v>
          </cell>
          <cell r="E2136">
            <v>0</v>
          </cell>
          <cell r="F2136">
            <v>18</v>
          </cell>
          <cell r="G2136" t="str">
            <v>KG</v>
          </cell>
          <cell r="H2136">
            <v>1</v>
          </cell>
          <cell r="I2136">
            <v>1</v>
          </cell>
          <cell r="J2136" t="str">
            <v>40 Kec. Kragan</v>
          </cell>
          <cell r="K2136" t="str">
            <v>Penyediaan Barang Cetakan dan Penggandaan</v>
          </cell>
          <cell r="L2136">
            <v>0</v>
          </cell>
          <cell r="M2136">
            <v>15000000</v>
          </cell>
          <cell r="N2136">
            <v>0</v>
          </cell>
          <cell r="O2136">
            <v>15000000</v>
          </cell>
        </row>
        <row r="2137">
          <cell r="B2137" t="str">
            <v>4.01.01.012</v>
          </cell>
          <cell r="C2137">
            <v>0</v>
          </cell>
          <cell r="D2137">
            <v>1</v>
          </cell>
          <cell r="E2137">
            <v>0</v>
          </cell>
          <cell r="F2137">
            <v>18</v>
          </cell>
          <cell r="G2137" t="str">
            <v>KG</v>
          </cell>
          <cell r="H2137">
            <v>1</v>
          </cell>
          <cell r="I2137">
            <v>1</v>
          </cell>
          <cell r="J2137" t="str">
            <v>40 Kec. Kragan</v>
          </cell>
          <cell r="K2137" t="str">
            <v>Penyediaan Komponen Instalasi Listrik/Penerangan Bangunan Kantor</v>
          </cell>
          <cell r="L2137">
            <v>0</v>
          </cell>
          <cell r="M2137">
            <v>4265250</v>
          </cell>
          <cell r="N2137">
            <v>0</v>
          </cell>
          <cell r="O2137">
            <v>4265250</v>
          </cell>
        </row>
        <row r="2138">
          <cell r="B2138" t="str">
            <v>4.01.01.013</v>
          </cell>
          <cell r="C2138">
            <v>0</v>
          </cell>
          <cell r="D2138">
            <v>1</v>
          </cell>
          <cell r="E2138">
            <v>0</v>
          </cell>
          <cell r="F2138">
            <v>18</v>
          </cell>
          <cell r="G2138" t="str">
            <v>KG</v>
          </cell>
          <cell r="H2138">
            <v>1</v>
          </cell>
          <cell r="I2138">
            <v>1</v>
          </cell>
          <cell r="J2138" t="str">
            <v>40 Kec. Kragan</v>
          </cell>
          <cell r="K2138" t="str">
            <v>Penyediaan Peralatan dan Perlengkapan Kantor</v>
          </cell>
          <cell r="L2138">
            <v>0</v>
          </cell>
          <cell r="M2138">
            <v>6600000</v>
          </cell>
          <cell r="N2138">
            <v>0</v>
          </cell>
          <cell r="O2138">
            <v>6600000</v>
          </cell>
        </row>
        <row r="2139">
          <cell r="B2139" t="str">
            <v>4.01.01.014</v>
          </cell>
          <cell r="C2139">
            <v>0</v>
          </cell>
          <cell r="D2139">
            <v>1</v>
          </cell>
          <cell r="E2139">
            <v>0</v>
          </cell>
          <cell r="F2139">
            <v>18</v>
          </cell>
          <cell r="G2139" t="str">
            <v>KG</v>
          </cell>
          <cell r="H2139">
            <v>1</v>
          </cell>
          <cell r="I2139">
            <v>1</v>
          </cell>
          <cell r="J2139" t="str">
            <v>40 Kec. Kragan</v>
          </cell>
          <cell r="K2139" t="str">
            <v>Penyediaan Peralatan Rumah Tangga</v>
          </cell>
          <cell r="L2139">
            <v>0</v>
          </cell>
          <cell r="M2139">
            <v>11000000</v>
          </cell>
          <cell r="N2139">
            <v>0</v>
          </cell>
          <cell r="O2139">
            <v>11000000</v>
          </cell>
        </row>
        <row r="2140">
          <cell r="B2140" t="str">
            <v>4.01.01.015</v>
          </cell>
          <cell r="C2140">
            <v>0</v>
          </cell>
          <cell r="D2140">
            <v>1</v>
          </cell>
          <cell r="E2140">
            <v>0</v>
          </cell>
          <cell r="F2140">
            <v>18</v>
          </cell>
          <cell r="G2140" t="str">
            <v>KG</v>
          </cell>
          <cell r="H2140">
            <v>1</v>
          </cell>
          <cell r="I2140">
            <v>1</v>
          </cell>
          <cell r="J2140" t="str">
            <v>40 Kec. Kragan</v>
          </cell>
          <cell r="K2140" t="str">
            <v>Penyediaan Bahan Bacaan dan Peraturan Perundang-Undangan</v>
          </cell>
          <cell r="L2140">
            <v>0</v>
          </cell>
          <cell r="M2140">
            <v>2000000</v>
          </cell>
          <cell r="N2140">
            <v>0</v>
          </cell>
          <cell r="O2140">
            <v>2000000</v>
          </cell>
        </row>
        <row r="2141">
          <cell r="B2141" t="str">
            <v>4.01.01.017</v>
          </cell>
          <cell r="C2141">
            <v>0</v>
          </cell>
          <cell r="D2141">
            <v>1</v>
          </cell>
          <cell r="E2141">
            <v>0</v>
          </cell>
          <cell r="F2141">
            <v>18</v>
          </cell>
          <cell r="G2141" t="str">
            <v>KG</v>
          </cell>
          <cell r="H2141">
            <v>1</v>
          </cell>
          <cell r="I2141">
            <v>1</v>
          </cell>
          <cell r="J2141" t="str">
            <v>40 Kec. Kragan</v>
          </cell>
          <cell r="K2141" t="str">
            <v>Penyediaan Makanan dan Minuman</v>
          </cell>
          <cell r="L2141">
            <v>0</v>
          </cell>
          <cell r="M2141">
            <v>38000000</v>
          </cell>
          <cell r="N2141">
            <v>0</v>
          </cell>
          <cell r="O2141">
            <v>38000000</v>
          </cell>
        </row>
        <row r="2142">
          <cell r="B2142" t="str">
            <v>4.01.01.019</v>
          </cell>
          <cell r="C2142">
            <v>0.99698294580150038</v>
          </cell>
          <cell r="D2142">
            <v>3.0170541984996177E-3</v>
          </cell>
          <cell r="E2142">
            <v>0</v>
          </cell>
          <cell r="F2142">
            <v>18</v>
          </cell>
          <cell r="G2142" t="str">
            <v>KG</v>
          </cell>
          <cell r="H2142">
            <v>1</v>
          </cell>
          <cell r="I2142">
            <v>1</v>
          </cell>
          <cell r="J2142" t="str">
            <v>40 Kec. Kragan</v>
          </cell>
          <cell r="K2142" t="str">
            <v>Penyediaan Jasa Administrasi Kantor/Kebersihan</v>
          </cell>
          <cell r="L2142">
            <v>56064000</v>
          </cell>
          <cell r="M2142">
            <v>169660</v>
          </cell>
          <cell r="N2142">
            <v>0</v>
          </cell>
          <cell r="O2142">
            <v>56233660</v>
          </cell>
        </row>
        <row r="2143">
          <cell r="B2143" t="str">
            <v>4.01.01.020</v>
          </cell>
          <cell r="C2143">
            <v>0</v>
          </cell>
          <cell r="D2143">
            <v>1</v>
          </cell>
          <cell r="E2143">
            <v>0</v>
          </cell>
          <cell r="F2143">
            <v>18</v>
          </cell>
          <cell r="G2143" t="str">
            <v>KG</v>
          </cell>
          <cell r="H2143">
            <v>1</v>
          </cell>
          <cell r="I2143">
            <v>1</v>
          </cell>
          <cell r="J2143" t="str">
            <v>40 Kec. Kragan</v>
          </cell>
          <cell r="K2143" t="str">
            <v>Rapat-rapat koordinasi dan konsultasi dalam daerah</v>
          </cell>
          <cell r="L2143">
            <v>0</v>
          </cell>
          <cell r="M2143">
            <v>68400000</v>
          </cell>
          <cell r="N2143">
            <v>0</v>
          </cell>
          <cell r="O2143">
            <v>68400000</v>
          </cell>
        </row>
        <row r="2144">
          <cell r="B2144" t="str">
            <v>4.01.0200</v>
          </cell>
          <cell r="C2144">
            <v>1.2202617687468364E-2</v>
          </cell>
          <cell r="D2144">
            <v>5.278762021838166E-2</v>
          </cell>
          <cell r="E2144">
            <v>0.93500976209414999</v>
          </cell>
          <cell r="F2144">
            <v>15</v>
          </cell>
          <cell r="G2144" t="str">
            <v>PR</v>
          </cell>
          <cell r="J2144" t="str">
            <v>40 Kec. Kragan</v>
          </cell>
          <cell r="K2144" t="str">
            <v>Program Peningkatan Sarana dan Prasarana Aparatur</v>
          </cell>
          <cell r="L2144">
            <v>2700000</v>
          </cell>
          <cell r="M2144">
            <v>11680000</v>
          </cell>
          <cell r="N2144">
            <v>206884000</v>
          </cell>
          <cell r="O2144">
            <v>221264000</v>
          </cell>
        </row>
        <row r="2145">
          <cell r="B2145" t="str">
            <v>4.01.02.013</v>
          </cell>
          <cell r="C2145">
            <v>0</v>
          </cell>
          <cell r="D2145">
            <v>0</v>
          </cell>
          <cell r="E2145">
            <v>1</v>
          </cell>
          <cell r="F2145">
            <v>18</v>
          </cell>
          <cell r="G2145" t="str">
            <v>KG</v>
          </cell>
          <cell r="H2145">
            <v>1</v>
          </cell>
          <cell r="I2145">
            <v>1</v>
          </cell>
          <cell r="J2145" t="str">
            <v>40 Kec. Kragan</v>
          </cell>
          <cell r="K2145" t="str">
            <v>Pengadaan Perlengkapan dan peralatan kantor dan rumah tangga</v>
          </cell>
          <cell r="L2145">
            <v>0</v>
          </cell>
          <cell r="M2145">
            <v>0</v>
          </cell>
          <cell r="N2145">
            <v>47634000</v>
          </cell>
          <cell r="O2145">
            <v>47634000</v>
          </cell>
        </row>
        <row r="2146">
          <cell r="B2146" t="str">
            <v>4.01.02.017</v>
          </cell>
          <cell r="C2146">
            <v>0</v>
          </cell>
          <cell r="D2146">
            <v>0</v>
          </cell>
          <cell r="E2146">
            <v>1</v>
          </cell>
          <cell r="F2146">
            <v>18</v>
          </cell>
          <cell r="G2146" t="str">
            <v>KG</v>
          </cell>
          <cell r="H2146">
            <v>1</v>
          </cell>
          <cell r="I2146">
            <v>1</v>
          </cell>
          <cell r="J2146" t="str">
            <v>40 Kec. Kragan</v>
          </cell>
          <cell r="K2146" t="str">
            <v>Pengadaan alat-alat kantor dan rumah tangga</v>
          </cell>
          <cell r="L2146">
            <v>0</v>
          </cell>
          <cell r="M2146">
            <v>0</v>
          </cell>
          <cell r="N2146">
            <v>10000000</v>
          </cell>
          <cell r="O2146">
            <v>10000000</v>
          </cell>
        </row>
        <row r="2147">
          <cell r="B2147" t="str">
            <v>4.01.02.024</v>
          </cell>
          <cell r="C2147">
            <v>0</v>
          </cell>
          <cell r="D2147">
            <v>1</v>
          </cell>
          <cell r="E2147">
            <v>0</v>
          </cell>
          <cell r="F2147">
            <v>18</v>
          </cell>
          <cell r="G2147" t="str">
            <v>KG</v>
          </cell>
          <cell r="H2147">
            <v>1</v>
          </cell>
          <cell r="I2147">
            <v>1</v>
          </cell>
          <cell r="J2147" t="str">
            <v>40 Kec. Kragan</v>
          </cell>
          <cell r="K2147" t="str">
            <v>Pemeliharaan Rutin/Berkala Kendaraan Dinas/Operasional</v>
          </cell>
          <cell r="L2147">
            <v>0</v>
          </cell>
          <cell r="M2147">
            <v>10000000</v>
          </cell>
          <cell r="N2147">
            <v>0</v>
          </cell>
          <cell r="O2147">
            <v>10000000</v>
          </cell>
        </row>
        <row r="2148">
          <cell r="B2148" t="str">
            <v>4.01.02.029</v>
          </cell>
          <cell r="C2148">
            <v>0.74380165289256195</v>
          </cell>
          <cell r="D2148">
            <v>0.256198347107438</v>
          </cell>
          <cell r="E2148">
            <v>0</v>
          </cell>
          <cell r="F2148">
            <v>18</v>
          </cell>
          <cell r="G2148" t="str">
            <v>KG</v>
          </cell>
          <cell r="H2148">
            <v>1</v>
          </cell>
          <cell r="I2148">
            <v>1</v>
          </cell>
          <cell r="J2148" t="str">
            <v>40 Kec. Kragan</v>
          </cell>
          <cell r="K2148" t="str">
            <v>Pemeliharaan Rutin/Berkala Mebeleur</v>
          </cell>
          <cell r="L2148">
            <v>2700000</v>
          </cell>
          <cell r="M2148">
            <v>930000</v>
          </cell>
          <cell r="N2148">
            <v>0</v>
          </cell>
          <cell r="O2148">
            <v>3630000</v>
          </cell>
        </row>
        <row r="2149">
          <cell r="B2149" t="str">
            <v>4.01.02.038</v>
          </cell>
          <cell r="C2149">
            <v>0</v>
          </cell>
          <cell r="D2149">
            <v>5.0000000000000001E-3</v>
          </cell>
          <cell r="E2149">
            <v>0.995</v>
          </cell>
          <cell r="F2149">
            <v>18</v>
          </cell>
          <cell r="G2149" t="str">
            <v>KG</v>
          </cell>
          <cell r="H2149">
            <v>1</v>
          </cell>
          <cell r="J2149" t="str">
            <v>40 Kec. Kragan</v>
          </cell>
          <cell r="K2149" t="str">
            <v>Pembangunan gudang/work shop/garasi</v>
          </cell>
          <cell r="L2149">
            <v>0</v>
          </cell>
          <cell r="M2149">
            <v>750000</v>
          </cell>
          <cell r="N2149">
            <v>149250000</v>
          </cell>
          <cell r="O2149">
            <v>150000000</v>
          </cell>
        </row>
        <row r="2150">
          <cell r="B2150" t="str">
            <v>4.01.0600</v>
          </cell>
          <cell r="C2150">
            <v>0.16</v>
          </cell>
          <cell r="D2150">
            <v>0.84</v>
          </cell>
          <cell r="E2150">
            <v>0</v>
          </cell>
          <cell r="F2150">
            <v>15</v>
          </cell>
          <cell r="G2150" t="str">
            <v>PR</v>
          </cell>
          <cell r="J2150" t="str">
            <v>40 Kec. Kragan</v>
          </cell>
          <cell r="K2150" t="str">
            <v>Program Peningkatan Pengembangan Sistem Pelaporan Capaian Kinerja dan Keuangan</v>
          </cell>
          <cell r="L2150">
            <v>2400000</v>
          </cell>
          <cell r="M2150">
            <v>12600000</v>
          </cell>
          <cell r="N2150">
            <v>0</v>
          </cell>
          <cell r="O2150">
            <v>15000000</v>
          </cell>
        </row>
        <row r="2151">
          <cell r="B2151" t="str">
            <v>4.01.06.008</v>
          </cell>
          <cell r="C2151">
            <v>0.16</v>
          </cell>
          <cell r="D2151">
            <v>0.84</v>
          </cell>
          <cell r="E2151">
            <v>0</v>
          </cell>
          <cell r="F2151">
            <v>18</v>
          </cell>
          <cell r="G2151" t="str">
            <v>KG</v>
          </cell>
          <cell r="H2151">
            <v>1</v>
          </cell>
          <cell r="I2151">
            <v>1</v>
          </cell>
          <cell r="J2151" t="str">
            <v>40 Kec. Kragan</v>
          </cell>
          <cell r="K2151" t="str">
            <v>Penyusunan Renstra, Renja</v>
          </cell>
          <cell r="L2151">
            <v>2400000</v>
          </cell>
          <cell r="M2151">
            <v>12600000</v>
          </cell>
          <cell r="N2151">
            <v>0</v>
          </cell>
          <cell r="O2151">
            <v>15000000</v>
          </cell>
        </row>
        <row r="2152">
          <cell r="B2152" t="str">
            <v>4.01.2300</v>
          </cell>
          <cell r="C2152">
            <v>0.48829268292682926</v>
          </cell>
          <cell r="D2152">
            <v>0.51170731707317074</v>
          </cell>
          <cell r="E2152">
            <v>0</v>
          </cell>
          <cell r="F2152">
            <v>15</v>
          </cell>
          <cell r="G2152" t="str">
            <v>PR</v>
          </cell>
          <cell r="J2152" t="str">
            <v>40 Kec. Kragan</v>
          </cell>
          <cell r="K2152" t="str">
            <v>Program Peningkatan Sarana Prasarana Pemerintah dan Pelayanan Umum</v>
          </cell>
          <cell r="L2152">
            <v>20020000</v>
          </cell>
          <cell r="M2152">
            <v>20980000</v>
          </cell>
          <cell r="N2152">
            <v>0</v>
          </cell>
          <cell r="O2152">
            <v>41000000</v>
          </cell>
        </row>
        <row r="2153">
          <cell r="B2153" t="str">
            <v>4.01.23.005</v>
          </cell>
          <cell r="C2153">
            <v>0.48829268292682926</v>
          </cell>
          <cell r="D2153">
            <v>0.51170731707317074</v>
          </cell>
          <cell r="E2153">
            <v>0</v>
          </cell>
          <cell r="F2153">
            <v>18</v>
          </cell>
          <cell r="G2153" t="str">
            <v>KG</v>
          </cell>
          <cell r="J2153" t="str">
            <v>40 Kec. Kragan</v>
          </cell>
          <cell r="K2153" t="str">
            <v>Fasilitasi PATEN (Pelayanan Administrasi Terpadu Kecamatan)</v>
          </cell>
          <cell r="L2153">
            <v>20020000</v>
          </cell>
          <cell r="M2153">
            <v>20980000</v>
          </cell>
          <cell r="N2153">
            <v>0</v>
          </cell>
          <cell r="O2153">
            <v>41000000</v>
          </cell>
        </row>
        <row r="2154">
          <cell r="B2154" t="str">
            <v>4.01.2400</v>
          </cell>
          <cell r="C2154">
            <v>0.48249999999999998</v>
          </cell>
          <cell r="D2154">
            <v>0.51749999999999996</v>
          </cell>
          <cell r="E2154">
            <v>0</v>
          </cell>
          <cell r="F2154">
            <v>15</v>
          </cell>
          <cell r="G2154" t="str">
            <v>PR</v>
          </cell>
          <cell r="J2154" t="str">
            <v>40 Kec. Kragan</v>
          </cell>
          <cell r="K2154" t="str">
            <v>Program Peningkatan Fungsi Pemerintahan Desa</v>
          </cell>
          <cell r="L2154">
            <v>86850000</v>
          </cell>
          <cell r="M2154">
            <v>93150000</v>
          </cell>
          <cell r="N2154">
            <v>0</v>
          </cell>
          <cell r="O2154">
            <v>180000000</v>
          </cell>
        </row>
        <row r="2155">
          <cell r="B2155" t="str">
            <v>4.01.24.007</v>
          </cell>
          <cell r="C2155">
            <v>0.504</v>
          </cell>
          <cell r="D2155">
            <v>0.496</v>
          </cell>
          <cell r="E2155">
            <v>0</v>
          </cell>
          <cell r="F2155">
            <v>18</v>
          </cell>
          <cell r="G2155" t="str">
            <v>KG</v>
          </cell>
          <cell r="J2155" t="str">
            <v>40 Kec. Kragan</v>
          </cell>
          <cell r="K2155" t="str">
            <v>Pembinaan dan Pengawasan Penyelenggaraan Pemerintah Desa</v>
          </cell>
          <cell r="L2155">
            <v>75600000</v>
          </cell>
          <cell r="M2155">
            <v>74400000</v>
          </cell>
          <cell r="N2155">
            <v>0</v>
          </cell>
          <cell r="O2155">
            <v>150000000</v>
          </cell>
        </row>
        <row r="2156">
          <cell r="B2156" t="str">
            <v>4.01.24.009</v>
          </cell>
          <cell r="C2156">
            <v>0.375</v>
          </cell>
          <cell r="D2156">
            <v>0.625</v>
          </cell>
          <cell r="E2156">
            <v>0</v>
          </cell>
          <cell r="F2156">
            <v>18</v>
          </cell>
          <cell r="G2156" t="str">
            <v>KG</v>
          </cell>
          <cell r="J2156" t="str">
            <v>40 Kec. Kragan</v>
          </cell>
          <cell r="K2156" t="str">
            <v>Penyelenggaraan Musrenbang Kecamatan</v>
          </cell>
          <cell r="L2156">
            <v>11250000</v>
          </cell>
          <cell r="M2156">
            <v>18750000</v>
          </cell>
          <cell r="N2156">
            <v>0</v>
          </cell>
          <cell r="O2156">
            <v>30000000</v>
          </cell>
        </row>
        <row r="2157">
          <cell r="B2157" t="str">
            <v>4.01.2600</v>
          </cell>
          <cell r="C2157">
            <v>0.05</v>
          </cell>
          <cell r="D2157">
            <v>0.95</v>
          </cell>
          <cell r="E2157">
            <v>0</v>
          </cell>
          <cell r="F2157">
            <v>15</v>
          </cell>
          <cell r="G2157" t="str">
            <v>PR</v>
          </cell>
          <cell r="J2157" t="str">
            <v>40 Kec. Kragan</v>
          </cell>
          <cell r="K2157" t="str">
            <v>Program Pembinaan dan Peningkatan Sarana Prasarana Pemuda , Olah Raga dan Seni Budaya</v>
          </cell>
          <cell r="L2157">
            <v>1500000</v>
          </cell>
          <cell r="M2157">
            <v>28500000</v>
          </cell>
          <cell r="N2157">
            <v>0</v>
          </cell>
          <cell r="O2157">
            <v>30000000</v>
          </cell>
        </row>
        <row r="2158">
          <cell r="B2158" t="str">
            <v>4.01.26.003</v>
          </cell>
          <cell r="C2158">
            <v>0.05</v>
          </cell>
          <cell r="D2158">
            <v>0.95</v>
          </cell>
          <cell r="E2158">
            <v>0</v>
          </cell>
          <cell r="F2158">
            <v>18</v>
          </cell>
          <cell r="G2158" t="str">
            <v>KG</v>
          </cell>
          <cell r="J2158" t="str">
            <v>40 Kec. Kragan</v>
          </cell>
          <cell r="K2158" t="str">
            <v>Pelaksanaan Hari Besar Kenegaraan</v>
          </cell>
          <cell r="L2158">
            <v>1500000</v>
          </cell>
          <cell r="M2158">
            <v>28500000</v>
          </cell>
          <cell r="N2158">
            <v>0</v>
          </cell>
          <cell r="O2158">
            <v>30000000</v>
          </cell>
        </row>
        <row r="2159">
          <cell r="B2159" t="str">
            <v>4.01.2700</v>
          </cell>
          <cell r="C2159">
            <v>9.0909090909090912E-2</v>
          </cell>
          <cell r="D2159">
            <v>0.90909090909090906</v>
          </cell>
          <cell r="E2159">
            <v>0</v>
          </cell>
          <cell r="F2159">
            <v>15</v>
          </cell>
          <cell r="G2159" t="str">
            <v>PR</v>
          </cell>
          <cell r="J2159" t="str">
            <v>40 Kec. Kragan</v>
          </cell>
          <cell r="K2159" t="str">
            <v>Program Peningkatan Jaminan Kesejahteraan Sosial  Kemasyarakatan</v>
          </cell>
          <cell r="L2159">
            <v>5000000</v>
          </cell>
          <cell r="M2159">
            <v>50000000</v>
          </cell>
          <cell r="N2159">
            <v>0</v>
          </cell>
          <cell r="O2159">
            <v>55000000</v>
          </cell>
        </row>
        <row r="2160">
          <cell r="B2160" t="str">
            <v>4.01.27.007</v>
          </cell>
          <cell r="C2160">
            <v>0</v>
          </cell>
          <cell r="D2160">
            <v>1</v>
          </cell>
          <cell r="E2160">
            <v>0</v>
          </cell>
          <cell r="F2160">
            <v>18</v>
          </cell>
          <cell r="G2160" t="str">
            <v>KG</v>
          </cell>
          <cell r="J2160" t="str">
            <v>40 Kec. Kragan</v>
          </cell>
          <cell r="K2160" t="str">
            <v>Fasilitasi PKK</v>
          </cell>
          <cell r="L2160">
            <v>0</v>
          </cell>
          <cell r="M2160">
            <v>40000000</v>
          </cell>
          <cell r="N2160">
            <v>0</v>
          </cell>
          <cell r="O2160">
            <v>40000000</v>
          </cell>
        </row>
        <row r="2161">
          <cell r="B2161" t="str">
            <v>4.01.27.012</v>
          </cell>
          <cell r="C2161">
            <v>0.33333333333333331</v>
          </cell>
          <cell r="D2161">
            <v>0.66666666666666663</v>
          </cell>
          <cell r="E2161">
            <v>0</v>
          </cell>
          <cell r="F2161">
            <v>18</v>
          </cell>
          <cell r="G2161" t="str">
            <v>KG</v>
          </cell>
          <cell r="J2161" t="str">
            <v>40 Kec. Kragan</v>
          </cell>
          <cell r="K2161" t="str">
            <v>Fasilitasi MTQ</v>
          </cell>
          <cell r="L2161">
            <v>5000000</v>
          </cell>
          <cell r="M2161">
            <v>10000000</v>
          </cell>
          <cell r="N2161">
            <v>0</v>
          </cell>
          <cell r="O2161">
            <v>15000000</v>
          </cell>
        </row>
        <row r="2162">
          <cell r="B2162" t="str">
            <v>4.01.00</v>
          </cell>
          <cell r="C2162">
            <v>0.45220714063727308</v>
          </cell>
          <cell r="D2162">
            <v>0.2655322039410275</v>
          </cell>
          <cell r="E2162">
            <v>0.28226065542169937</v>
          </cell>
          <cell r="F2162">
            <v>12</v>
          </cell>
          <cell r="G2162" t="str">
            <v>OPD</v>
          </cell>
          <cell r="J2162" t="str">
            <v>41 Kec. Sedan</v>
          </cell>
          <cell r="K2162" t="str">
            <v>KECAMATAN SEDAN</v>
          </cell>
          <cell r="L2162">
            <v>344850000</v>
          </cell>
          <cell r="M2162">
            <v>202493000</v>
          </cell>
          <cell r="N2162">
            <v>215250000</v>
          </cell>
          <cell r="O2162">
            <v>762593000</v>
          </cell>
        </row>
        <row r="2163">
          <cell r="B2163" t="str">
            <v>4.01.0100</v>
          </cell>
          <cell r="C2163">
            <v>0.57229761595650541</v>
          </cell>
          <cell r="D2163">
            <v>0.40120712404550823</v>
          </cell>
          <cell r="E2163">
            <v>2.649525999798636E-2</v>
          </cell>
          <cell r="F2163">
            <v>15</v>
          </cell>
          <cell r="G2163" t="str">
            <v>PR</v>
          </cell>
          <cell r="J2163" t="str">
            <v>41 Kec. Sedan</v>
          </cell>
          <cell r="K2163" t="str">
            <v>Program Pelayanan Administrasi Perkantoran</v>
          </cell>
          <cell r="L2163">
            <v>108000000</v>
          </cell>
          <cell r="M2163">
            <v>75713000</v>
          </cell>
          <cell r="N2163">
            <v>5000000</v>
          </cell>
          <cell r="O2163">
            <v>188713000</v>
          </cell>
        </row>
        <row r="2164">
          <cell r="B2164" t="str">
            <v>4.01.01.002</v>
          </cell>
          <cell r="C2164">
            <v>0</v>
          </cell>
          <cell r="D2164">
            <v>1</v>
          </cell>
          <cell r="E2164">
            <v>0</v>
          </cell>
          <cell r="F2164">
            <v>18</v>
          </cell>
          <cell r="G2164" t="str">
            <v>KG</v>
          </cell>
          <cell r="H2164">
            <v>1</v>
          </cell>
          <cell r="I2164">
            <v>1</v>
          </cell>
          <cell r="J2164" t="str">
            <v>41 Kec. Sedan</v>
          </cell>
          <cell r="K2164" t="str">
            <v>Penyediaan Jasa Komunikasi, Sumber Daya Air dan Listrik</v>
          </cell>
          <cell r="L2164">
            <v>0</v>
          </cell>
          <cell r="M2164">
            <v>18000000</v>
          </cell>
          <cell r="N2164">
            <v>0</v>
          </cell>
          <cell r="O2164">
            <v>18000000</v>
          </cell>
        </row>
        <row r="2165">
          <cell r="B2165" t="str">
            <v>4.01.01.007</v>
          </cell>
          <cell r="C2165">
            <v>0.99967458509599738</v>
          </cell>
          <cell r="D2165">
            <v>3.254149040026033E-4</v>
          </cell>
          <cell r="E2165">
            <v>0</v>
          </cell>
          <cell r="F2165">
            <v>18</v>
          </cell>
          <cell r="G2165" t="str">
            <v>KG</v>
          </cell>
          <cell r="H2165">
            <v>1</v>
          </cell>
          <cell r="I2165">
            <v>1</v>
          </cell>
          <cell r="J2165" t="str">
            <v>41 Kec. Sedan</v>
          </cell>
          <cell r="K2165" t="str">
            <v>Penyediaan Jasa Administrasi Keuangan</v>
          </cell>
          <cell r="L2165">
            <v>76800000</v>
          </cell>
          <cell r="M2165">
            <v>25000</v>
          </cell>
          <cell r="N2165">
            <v>0</v>
          </cell>
          <cell r="O2165">
            <v>76825000</v>
          </cell>
        </row>
        <row r="2166">
          <cell r="B2166" t="str">
            <v>4.01.01.010</v>
          </cell>
          <cell r="C2166">
            <v>0</v>
          </cell>
          <cell r="D2166">
            <v>1</v>
          </cell>
          <cell r="E2166">
            <v>0</v>
          </cell>
          <cell r="F2166">
            <v>18</v>
          </cell>
          <cell r="G2166" t="str">
            <v>KG</v>
          </cell>
          <cell r="H2166">
            <v>1</v>
          </cell>
          <cell r="I2166">
            <v>1</v>
          </cell>
          <cell r="J2166" t="str">
            <v>41 Kec. Sedan</v>
          </cell>
          <cell r="K2166" t="str">
            <v>Penyediaan Alat Tulis Kantor</v>
          </cell>
          <cell r="L2166">
            <v>0</v>
          </cell>
          <cell r="M2166">
            <v>10232000</v>
          </cell>
          <cell r="N2166">
            <v>0</v>
          </cell>
          <cell r="O2166">
            <v>10232000</v>
          </cell>
        </row>
        <row r="2167">
          <cell r="B2167" t="str">
            <v>4.01.01.011</v>
          </cell>
          <cell r="C2167">
            <v>0</v>
          </cell>
          <cell r="D2167">
            <v>1</v>
          </cell>
          <cell r="E2167">
            <v>0</v>
          </cell>
          <cell r="F2167">
            <v>18</v>
          </cell>
          <cell r="G2167" t="str">
            <v>KG</v>
          </cell>
          <cell r="H2167">
            <v>1</v>
          </cell>
          <cell r="I2167">
            <v>1</v>
          </cell>
          <cell r="J2167" t="str">
            <v>41 Kec. Sedan</v>
          </cell>
          <cell r="K2167" t="str">
            <v>Penyediaan Barang Cetakan dan Penggandaan</v>
          </cell>
          <cell r="L2167">
            <v>0</v>
          </cell>
          <cell r="M2167">
            <v>2406000</v>
          </cell>
          <cell r="N2167">
            <v>0</v>
          </cell>
          <cell r="O2167">
            <v>2406000</v>
          </cell>
        </row>
        <row r="2168">
          <cell r="B2168" t="str">
            <v>4.01.01.012</v>
          </cell>
          <cell r="C2168">
            <v>0</v>
          </cell>
          <cell r="D2168">
            <v>0.1891891891891892</v>
          </cell>
          <cell r="E2168">
            <v>0.81081081081081086</v>
          </cell>
          <cell r="F2168">
            <v>18</v>
          </cell>
          <cell r="G2168" t="str">
            <v>KG</v>
          </cell>
          <cell r="H2168">
            <v>1</v>
          </cell>
          <cell r="I2168">
            <v>1</v>
          </cell>
          <cell r="J2168" t="str">
            <v>41 Kec. Sedan</v>
          </cell>
          <cell r="K2168" t="str">
            <v>Penyediaan Komponen Instalasi Listrik/Penerangan Bangunan Kantor</v>
          </cell>
          <cell r="L2168">
            <v>0</v>
          </cell>
          <cell r="M2168">
            <v>700000</v>
          </cell>
          <cell r="N2168">
            <v>3000000</v>
          </cell>
          <cell r="O2168">
            <v>3700000</v>
          </cell>
        </row>
        <row r="2169">
          <cell r="B2169" t="str">
            <v>4.01.01.014</v>
          </cell>
          <cell r="C2169">
            <v>0</v>
          </cell>
          <cell r="D2169">
            <v>0.42857142857142855</v>
          </cell>
          <cell r="E2169">
            <v>0.5714285714285714</v>
          </cell>
          <cell r="F2169">
            <v>18</v>
          </cell>
          <cell r="G2169" t="str">
            <v>KG</v>
          </cell>
          <cell r="H2169">
            <v>1</v>
          </cell>
          <cell r="I2169">
            <v>1</v>
          </cell>
          <cell r="J2169" t="str">
            <v>41 Kec. Sedan</v>
          </cell>
          <cell r="K2169" t="str">
            <v>Penyediaan Peralatan Rumah Tangga</v>
          </cell>
          <cell r="L2169">
            <v>0</v>
          </cell>
          <cell r="M2169">
            <v>1500000</v>
          </cell>
          <cell r="N2169">
            <v>2000000</v>
          </cell>
          <cell r="O2169">
            <v>3500000</v>
          </cell>
        </row>
        <row r="2170">
          <cell r="B2170" t="str">
            <v>4.01.01.015</v>
          </cell>
          <cell r="C2170">
            <v>0</v>
          </cell>
          <cell r="D2170">
            <v>1</v>
          </cell>
          <cell r="E2170">
            <v>0</v>
          </cell>
          <cell r="F2170">
            <v>18</v>
          </cell>
          <cell r="G2170" t="str">
            <v>KG</v>
          </cell>
          <cell r="H2170">
            <v>1</v>
          </cell>
          <cell r="I2170">
            <v>1</v>
          </cell>
          <cell r="J2170" t="str">
            <v>41 Kec. Sedan</v>
          </cell>
          <cell r="K2170" t="str">
            <v>Penyediaan Bahan Bacaan dan Peraturan Perundang-Undangan</v>
          </cell>
          <cell r="L2170">
            <v>0</v>
          </cell>
          <cell r="M2170">
            <v>1800000</v>
          </cell>
          <cell r="N2170">
            <v>0</v>
          </cell>
          <cell r="O2170">
            <v>1800000</v>
          </cell>
        </row>
        <row r="2171">
          <cell r="B2171" t="str">
            <v>4.01.01.017</v>
          </cell>
          <cell r="C2171">
            <v>0</v>
          </cell>
          <cell r="D2171">
            <v>1</v>
          </cell>
          <cell r="E2171">
            <v>0</v>
          </cell>
          <cell r="F2171">
            <v>18</v>
          </cell>
          <cell r="G2171" t="str">
            <v>KG</v>
          </cell>
          <cell r="H2171">
            <v>1</v>
          </cell>
          <cell r="I2171">
            <v>1</v>
          </cell>
          <cell r="J2171" t="str">
            <v>41 Kec. Sedan</v>
          </cell>
          <cell r="K2171" t="str">
            <v>Penyediaan Makanan dan Minuman</v>
          </cell>
          <cell r="L2171">
            <v>0</v>
          </cell>
          <cell r="M2171">
            <v>20000000</v>
          </cell>
          <cell r="N2171">
            <v>0</v>
          </cell>
          <cell r="O2171">
            <v>20000000</v>
          </cell>
        </row>
        <row r="2172">
          <cell r="B2172" t="str">
            <v>4.01.01.019</v>
          </cell>
          <cell r="C2172">
            <v>0.99839999999999995</v>
          </cell>
          <cell r="D2172">
            <v>1.6000000000000001E-3</v>
          </cell>
          <cell r="E2172">
            <v>0</v>
          </cell>
          <cell r="F2172">
            <v>18</v>
          </cell>
          <cell r="G2172" t="str">
            <v>KG</v>
          </cell>
          <cell r="H2172">
            <v>1</v>
          </cell>
          <cell r="I2172">
            <v>1</v>
          </cell>
          <cell r="J2172" t="str">
            <v>41 Kec. Sedan</v>
          </cell>
          <cell r="K2172" t="str">
            <v>Penyediaan Jasa Administrasi Kantor/Kebersihan</v>
          </cell>
          <cell r="L2172">
            <v>31200000</v>
          </cell>
          <cell r="M2172">
            <v>50000</v>
          </cell>
          <cell r="N2172">
            <v>0</v>
          </cell>
          <cell r="O2172">
            <v>31250000</v>
          </cell>
        </row>
        <row r="2173">
          <cell r="B2173" t="str">
            <v>4.01.01.020</v>
          </cell>
          <cell r="C2173">
            <v>0</v>
          </cell>
          <cell r="D2173">
            <v>1</v>
          </cell>
          <cell r="E2173">
            <v>0</v>
          </cell>
          <cell r="F2173">
            <v>18</v>
          </cell>
          <cell r="G2173" t="str">
            <v>KG</v>
          </cell>
          <cell r="H2173">
            <v>1</v>
          </cell>
          <cell r="I2173">
            <v>1</v>
          </cell>
          <cell r="J2173" t="str">
            <v>41 Kec. Sedan</v>
          </cell>
          <cell r="K2173" t="str">
            <v>Rapat-rapat koordinasi dan konsultasi dalam daerah</v>
          </cell>
          <cell r="L2173">
            <v>0</v>
          </cell>
          <cell r="M2173">
            <v>21000000</v>
          </cell>
          <cell r="N2173">
            <v>0</v>
          </cell>
          <cell r="O2173">
            <v>21000000</v>
          </cell>
        </row>
        <row r="2174">
          <cell r="B2174" t="str">
            <v>4.01.0200</v>
          </cell>
          <cell r="C2174">
            <v>0</v>
          </cell>
          <cell r="D2174">
            <v>6.2356717102246675E-2</v>
          </cell>
          <cell r="E2174">
            <v>0.93764328289775334</v>
          </cell>
          <cell r="F2174">
            <v>15</v>
          </cell>
          <cell r="G2174" t="str">
            <v>PR</v>
          </cell>
          <cell r="J2174" t="str">
            <v>41 Kec. Sedan</v>
          </cell>
          <cell r="K2174" t="str">
            <v>Program Peningkatan Sarana dan Prasarana Aparatur</v>
          </cell>
          <cell r="L2174">
            <v>0</v>
          </cell>
          <cell r="M2174">
            <v>13600000</v>
          </cell>
          <cell r="N2174">
            <v>204500000</v>
          </cell>
          <cell r="O2174">
            <v>218100000</v>
          </cell>
        </row>
        <row r="2175">
          <cell r="B2175" t="str">
            <v>4.01.02.003</v>
          </cell>
          <cell r="C2175">
            <v>0</v>
          </cell>
          <cell r="D2175">
            <v>0</v>
          </cell>
          <cell r="E2175">
            <v>1</v>
          </cell>
          <cell r="F2175">
            <v>18</v>
          </cell>
          <cell r="G2175" t="str">
            <v>KG</v>
          </cell>
          <cell r="H2175">
            <v>1</v>
          </cell>
          <cell r="J2175" t="str">
            <v>41 Kec. Sedan</v>
          </cell>
          <cell r="K2175" t="str">
            <v>Pembangunan Gedung Kantor</v>
          </cell>
          <cell r="L2175">
            <v>0</v>
          </cell>
          <cell r="M2175">
            <v>0</v>
          </cell>
          <cell r="N2175">
            <v>200000000</v>
          </cell>
          <cell r="O2175">
            <v>200000000</v>
          </cell>
        </row>
        <row r="2176">
          <cell r="B2176" t="str">
            <v>4.01.02.013</v>
          </cell>
          <cell r="C2176">
            <v>0</v>
          </cell>
          <cell r="D2176">
            <v>0</v>
          </cell>
          <cell r="E2176">
            <v>1</v>
          </cell>
          <cell r="F2176">
            <v>18</v>
          </cell>
          <cell r="G2176" t="str">
            <v>KG</v>
          </cell>
          <cell r="H2176">
            <v>1</v>
          </cell>
          <cell r="I2176">
            <v>1</v>
          </cell>
          <cell r="J2176" t="str">
            <v>41 Kec. Sedan</v>
          </cell>
          <cell r="K2176" t="str">
            <v>Pengadaan Perlengkapan dan peralatan kantor dan rumah tangga</v>
          </cell>
          <cell r="L2176">
            <v>0</v>
          </cell>
          <cell r="M2176">
            <v>0</v>
          </cell>
          <cell r="N2176">
            <v>4500000</v>
          </cell>
          <cell r="O2176">
            <v>4500000</v>
          </cell>
        </row>
        <row r="2177">
          <cell r="B2177" t="str">
            <v>4.01.02.020</v>
          </cell>
          <cell r="C2177">
            <v>0</v>
          </cell>
          <cell r="D2177">
            <v>1</v>
          </cell>
          <cell r="E2177">
            <v>0</v>
          </cell>
          <cell r="F2177">
            <v>18</v>
          </cell>
          <cell r="G2177" t="str">
            <v>KG</v>
          </cell>
          <cell r="H2177">
            <v>1</v>
          </cell>
          <cell r="I2177">
            <v>1</v>
          </cell>
          <cell r="J2177" t="str">
            <v>41 Kec. Sedan</v>
          </cell>
          <cell r="K2177" t="str">
            <v>Pemeliharaan Rutin/Berkala Kendaraan Dinas/Operasional</v>
          </cell>
          <cell r="L2177">
            <v>0</v>
          </cell>
          <cell r="M2177">
            <v>10000000</v>
          </cell>
          <cell r="N2177">
            <v>0</v>
          </cell>
          <cell r="O2177">
            <v>10000000</v>
          </cell>
        </row>
        <row r="2178">
          <cell r="B2178" t="str">
            <v>4.01.02.028</v>
          </cell>
          <cell r="C2178">
            <v>0</v>
          </cell>
          <cell r="D2178">
            <v>1</v>
          </cell>
          <cell r="E2178">
            <v>0</v>
          </cell>
          <cell r="F2178">
            <v>18</v>
          </cell>
          <cell r="G2178" t="str">
            <v>KG</v>
          </cell>
          <cell r="H2178">
            <v>1</v>
          </cell>
          <cell r="I2178">
            <v>1</v>
          </cell>
          <cell r="J2178" t="str">
            <v>41 Kec. Sedan</v>
          </cell>
          <cell r="K2178" t="str">
            <v>Pemeliharaan rutin/berkala perlengkapan dan peralatan kantor dan rumah tangga</v>
          </cell>
          <cell r="L2178">
            <v>0</v>
          </cell>
          <cell r="M2178">
            <v>3600000</v>
          </cell>
          <cell r="N2178">
            <v>0</v>
          </cell>
          <cell r="O2178">
            <v>3600000</v>
          </cell>
        </row>
        <row r="2179">
          <cell r="B2179" t="str">
            <v>4.01.0600</v>
          </cell>
          <cell r="C2179">
            <v>0.88</v>
          </cell>
          <cell r="D2179">
            <v>0.12</v>
          </cell>
          <cell r="E2179">
            <v>0</v>
          </cell>
          <cell r="F2179">
            <v>15</v>
          </cell>
          <cell r="G2179" t="str">
            <v>PR</v>
          </cell>
          <cell r="J2179" t="str">
            <v>41 Kec. Sedan</v>
          </cell>
          <cell r="K2179" t="str">
            <v>Program Peningkatan Pengembangan Sistem Pelaporan Capaian Kinerja dan Keuangan</v>
          </cell>
          <cell r="L2179">
            <v>13200000</v>
          </cell>
          <cell r="M2179">
            <v>1800000</v>
          </cell>
          <cell r="N2179">
            <v>0</v>
          </cell>
          <cell r="O2179">
            <v>15000000</v>
          </cell>
        </row>
        <row r="2180">
          <cell r="B2180" t="str">
            <v>4.01.06.008</v>
          </cell>
          <cell r="C2180">
            <v>0.88</v>
          </cell>
          <cell r="D2180">
            <v>0.12</v>
          </cell>
          <cell r="E2180">
            <v>0</v>
          </cell>
          <cell r="F2180">
            <v>18</v>
          </cell>
          <cell r="G2180" t="str">
            <v>KG</v>
          </cell>
          <cell r="H2180">
            <v>1</v>
          </cell>
          <cell r="I2180">
            <v>1</v>
          </cell>
          <cell r="J2180" t="str">
            <v>41 Kec. Sedan</v>
          </cell>
          <cell r="K2180" t="str">
            <v>Penyusunan Renstra, Renja</v>
          </cell>
          <cell r="L2180">
            <v>13200000</v>
          </cell>
          <cell r="M2180">
            <v>1800000</v>
          </cell>
          <cell r="N2180">
            <v>0</v>
          </cell>
          <cell r="O2180">
            <v>15000000</v>
          </cell>
        </row>
        <row r="2181">
          <cell r="B2181" t="str">
            <v>4.01.2400</v>
          </cell>
          <cell r="C2181">
            <v>0.76369047619047614</v>
          </cell>
          <cell r="D2181">
            <v>0.2363095238095238</v>
          </cell>
          <cell r="E2181">
            <v>0</v>
          </cell>
          <cell r="F2181">
            <v>15</v>
          </cell>
          <cell r="G2181" t="str">
            <v>PR</v>
          </cell>
          <cell r="J2181" t="str">
            <v>41 Kec. Sedan</v>
          </cell>
          <cell r="K2181" t="str">
            <v>Program Peningkatan Fungsi Pemerintahan Desa</v>
          </cell>
          <cell r="L2181">
            <v>128300000</v>
          </cell>
          <cell r="M2181">
            <v>39700000</v>
          </cell>
          <cell r="N2181">
            <v>0</v>
          </cell>
          <cell r="O2181">
            <v>168000000</v>
          </cell>
        </row>
        <row r="2182">
          <cell r="B2182" t="str">
            <v>4.01.24.007</v>
          </cell>
          <cell r="C2182">
            <v>0.86222222222222222</v>
          </cell>
          <cell r="D2182">
            <v>0.13777777777777778</v>
          </cell>
          <cell r="E2182">
            <v>0</v>
          </cell>
          <cell r="F2182">
            <v>18</v>
          </cell>
          <cell r="G2182" t="str">
            <v>KG</v>
          </cell>
          <cell r="H2182">
            <v>1</v>
          </cell>
          <cell r="I2182">
            <v>1</v>
          </cell>
          <cell r="J2182" t="str">
            <v>41 Kec. Sedan</v>
          </cell>
          <cell r="K2182" t="str">
            <v>Pembinaan dan Pengawasan Penyelenggaraan Pemerintah Desa</v>
          </cell>
          <cell r="L2182">
            <v>116400000</v>
          </cell>
          <cell r="M2182">
            <v>18600000</v>
          </cell>
          <cell r="N2182">
            <v>0</v>
          </cell>
          <cell r="O2182">
            <v>135000000</v>
          </cell>
        </row>
        <row r="2183">
          <cell r="B2183" t="str">
            <v>4.01.24.009</v>
          </cell>
          <cell r="C2183">
            <v>0.3606060606060606</v>
          </cell>
          <cell r="D2183">
            <v>0.6393939393939394</v>
          </cell>
          <cell r="E2183">
            <v>0</v>
          </cell>
          <cell r="F2183">
            <v>18</v>
          </cell>
          <cell r="G2183" t="str">
            <v>KG</v>
          </cell>
          <cell r="H2183">
            <v>1</v>
          </cell>
          <cell r="I2183">
            <v>1</v>
          </cell>
          <cell r="J2183" t="str">
            <v>41 Kec. Sedan</v>
          </cell>
          <cell r="K2183" t="str">
            <v>Penyelenggaraan Musrenbang Kecamatan</v>
          </cell>
          <cell r="L2183">
            <v>11900000</v>
          </cell>
          <cell r="M2183">
            <v>21100000</v>
          </cell>
          <cell r="N2183">
            <v>0</v>
          </cell>
          <cell r="O2183">
            <v>33000000</v>
          </cell>
        </row>
        <row r="2184">
          <cell r="B2184" t="str">
            <v>4.01.2500</v>
          </cell>
          <cell r="C2184">
            <v>0.60377358490566035</v>
          </cell>
          <cell r="D2184">
            <v>0.39622641509433965</v>
          </cell>
          <cell r="E2184">
            <v>0</v>
          </cell>
          <cell r="F2184">
            <v>15</v>
          </cell>
          <cell r="G2184" t="str">
            <v>PR</v>
          </cell>
          <cell r="J2184" t="str">
            <v>41 Kec. Sedan</v>
          </cell>
          <cell r="K2184" t="str">
            <v>Program Peningkatan Pelayanan Kehidupan Beragama</v>
          </cell>
          <cell r="L2184">
            <v>3200000</v>
          </cell>
          <cell r="M2184">
            <v>2100000</v>
          </cell>
          <cell r="N2184">
            <v>0</v>
          </cell>
          <cell r="O2184">
            <v>5300000</v>
          </cell>
        </row>
        <row r="2185">
          <cell r="B2185" t="str">
            <v>4.01.25.002</v>
          </cell>
          <cell r="C2185">
            <v>0.72727272727272729</v>
          </cell>
          <cell r="D2185">
            <v>0.27272727272727271</v>
          </cell>
          <cell r="E2185">
            <v>0</v>
          </cell>
          <cell r="F2185">
            <v>18</v>
          </cell>
          <cell r="G2185" t="str">
            <v>KG</v>
          </cell>
          <cell r="J2185" t="str">
            <v>41 Kec. Sedan</v>
          </cell>
          <cell r="K2185" t="str">
            <v>Pelayanan ibadah haji</v>
          </cell>
          <cell r="L2185">
            <v>3200000</v>
          </cell>
          <cell r="M2185">
            <v>1200000</v>
          </cell>
          <cell r="N2185">
            <v>0</v>
          </cell>
          <cell r="O2185">
            <v>4400000</v>
          </cell>
        </row>
        <row r="2186">
          <cell r="B2186" t="str">
            <v>4.01.25.006</v>
          </cell>
          <cell r="C2186">
            <v>0</v>
          </cell>
          <cell r="D2186">
            <v>1</v>
          </cell>
          <cell r="E2186">
            <v>0</v>
          </cell>
          <cell r="F2186">
            <v>18</v>
          </cell>
          <cell r="G2186" t="str">
            <v>KG</v>
          </cell>
          <cell r="J2186" t="str">
            <v>41 Kec. Sedan</v>
          </cell>
          <cell r="K2186" t="str">
            <v>Fasilitasi Kegiatan Bulan Ramadhan</v>
          </cell>
          <cell r="L2186">
            <v>0</v>
          </cell>
          <cell r="M2186">
            <v>900000</v>
          </cell>
          <cell r="N2186">
            <v>0</v>
          </cell>
          <cell r="O2186">
            <v>900000</v>
          </cell>
        </row>
        <row r="2187">
          <cell r="B2187" t="str">
            <v>4.01.2600</v>
          </cell>
          <cell r="C2187">
            <v>0.25333333333333335</v>
          </cell>
          <cell r="D2187">
            <v>0.7466666666666667</v>
          </cell>
          <cell r="E2187">
            <v>0</v>
          </cell>
          <cell r="F2187">
            <v>15</v>
          </cell>
          <cell r="G2187" t="str">
            <v>PR</v>
          </cell>
          <cell r="J2187" t="str">
            <v>41 Kec. Sedan</v>
          </cell>
          <cell r="K2187" t="str">
            <v>Program Pembinaan dan Peningkatan Sarana Prasarana Pemuda , Olah Raga dan Seni Budaya</v>
          </cell>
          <cell r="L2187">
            <v>7600000</v>
          </cell>
          <cell r="M2187">
            <v>22400000</v>
          </cell>
          <cell r="N2187">
            <v>0</v>
          </cell>
          <cell r="O2187">
            <v>30000000</v>
          </cell>
        </row>
        <row r="2188">
          <cell r="B2188" t="str">
            <v>4.01.26.003</v>
          </cell>
          <cell r="C2188">
            <v>0.25333333333333335</v>
          </cell>
          <cell r="D2188">
            <v>0.7466666666666667</v>
          </cell>
          <cell r="E2188">
            <v>0</v>
          </cell>
          <cell r="F2188">
            <v>18</v>
          </cell>
          <cell r="G2188" t="str">
            <v>KG</v>
          </cell>
          <cell r="J2188" t="str">
            <v>41 Kec. Sedan</v>
          </cell>
          <cell r="K2188" t="str">
            <v>Pelaksanaan Hari Besar Kenegaraan</v>
          </cell>
          <cell r="L2188">
            <v>7600000</v>
          </cell>
          <cell r="M2188">
            <v>22400000</v>
          </cell>
          <cell r="N2188">
            <v>0</v>
          </cell>
          <cell r="O2188">
            <v>30000000</v>
          </cell>
        </row>
        <row r="2189">
          <cell r="B2189" t="str">
            <v>4.01.2700</v>
          </cell>
          <cell r="C2189">
            <v>0.61499854524294439</v>
          </cell>
          <cell r="D2189">
            <v>0.34317718940936864</v>
          </cell>
          <cell r="E2189">
            <v>4.1824265347686934E-2</v>
          </cell>
          <cell r="F2189">
            <v>15</v>
          </cell>
          <cell r="G2189" t="str">
            <v>PR</v>
          </cell>
          <cell r="J2189" t="str">
            <v>41 Kec. Sedan</v>
          </cell>
          <cell r="K2189" t="str">
            <v>Program Peningkatan Jaminan Kesejahteraan Sosial  Kemasyarakatan</v>
          </cell>
          <cell r="L2189">
            <v>84550000</v>
          </cell>
          <cell r="M2189">
            <v>47180000</v>
          </cell>
          <cell r="N2189">
            <v>5750000</v>
          </cell>
          <cell r="O2189">
            <v>137480000</v>
          </cell>
        </row>
        <row r="2190">
          <cell r="B2190" t="str">
            <v>4.01.27.007</v>
          </cell>
          <cell r="C2190">
            <v>0.31847133757961782</v>
          </cell>
          <cell r="D2190">
            <v>0.52892781316348192</v>
          </cell>
          <cell r="E2190">
            <v>0.15260084925690021</v>
          </cell>
          <cell r="F2190">
            <v>18</v>
          </cell>
          <cell r="G2190" t="str">
            <v>KG</v>
          </cell>
          <cell r="J2190" t="str">
            <v>41 Kec. Sedan</v>
          </cell>
          <cell r="K2190" t="str">
            <v>Fasilitasi PKK</v>
          </cell>
          <cell r="L2190">
            <v>12000000</v>
          </cell>
          <cell r="M2190">
            <v>19930000</v>
          </cell>
          <cell r="N2190">
            <v>5750000</v>
          </cell>
          <cell r="O2190">
            <v>37680000</v>
          </cell>
        </row>
        <row r="2191">
          <cell r="B2191" t="str">
            <v>4.01.27.012</v>
          </cell>
          <cell r="C2191">
            <v>0.740506329113924</v>
          </cell>
          <cell r="D2191">
            <v>0.25949367088607594</v>
          </cell>
          <cell r="E2191">
            <v>0</v>
          </cell>
          <cell r="F2191">
            <v>18</v>
          </cell>
          <cell r="G2191" t="str">
            <v>KG</v>
          </cell>
          <cell r="J2191" t="str">
            <v>41 Kec. Sedan</v>
          </cell>
          <cell r="K2191" t="str">
            <v>Fasilitasi MTQ</v>
          </cell>
          <cell r="L2191">
            <v>11700000</v>
          </cell>
          <cell r="M2191">
            <v>4100000</v>
          </cell>
          <cell r="N2191">
            <v>0</v>
          </cell>
          <cell r="O2191">
            <v>15800000</v>
          </cell>
        </row>
        <row r="2192">
          <cell r="B2192" t="str">
            <v>4.01.27.013</v>
          </cell>
          <cell r="C2192">
            <v>0.8255494505494505</v>
          </cell>
          <cell r="D2192">
            <v>0.17445054945054944</v>
          </cell>
          <cell r="E2192">
            <v>0</v>
          </cell>
          <cell r="F2192">
            <v>18</v>
          </cell>
          <cell r="G2192" t="str">
            <v>KG</v>
          </cell>
          <cell r="J2192" t="str">
            <v>41 Kec. Sedan</v>
          </cell>
          <cell r="K2192" t="str">
            <v>Perlindungan Anak</v>
          </cell>
          <cell r="L2192">
            <v>30050000</v>
          </cell>
          <cell r="M2192">
            <v>6350000</v>
          </cell>
          <cell r="N2192">
            <v>0</v>
          </cell>
          <cell r="O2192">
            <v>36400000</v>
          </cell>
        </row>
        <row r="2193">
          <cell r="B2193" t="str">
            <v>4.01.27.016</v>
          </cell>
          <cell r="C2193">
            <v>0.6470588235294118</v>
          </cell>
          <cell r="D2193">
            <v>0.35294117647058826</v>
          </cell>
          <cell r="E2193">
            <v>0</v>
          </cell>
          <cell r="F2193">
            <v>18</v>
          </cell>
          <cell r="G2193" t="str">
            <v>KG</v>
          </cell>
          <cell r="J2193" t="str">
            <v>41 Kec. Sedan</v>
          </cell>
          <cell r="K2193" t="str">
            <v>Fasilitasi Kesehatan dan Sosial Kemanusiaan</v>
          </cell>
          <cell r="L2193">
            <v>30800000</v>
          </cell>
          <cell r="M2193">
            <v>16800000</v>
          </cell>
          <cell r="N2193">
            <v>0</v>
          </cell>
          <cell r="O2193">
            <v>47600000</v>
          </cell>
        </row>
        <row r="2194">
          <cell r="B2194" t="str">
            <v>4.01.00</v>
          </cell>
          <cell r="C2194">
            <v>0.45930855132323695</v>
          </cell>
          <cell r="D2194">
            <v>0.52730610371730147</v>
          </cell>
          <cell r="E2194">
            <v>1.3385344959461526E-2</v>
          </cell>
          <cell r="F2194">
            <v>12</v>
          </cell>
          <cell r="G2194" t="str">
            <v>OPD</v>
          </cell>
          <cell r="J2194" t="str">
            <v>42 Kec. Sarang</v>
          </cell>
          <cell r="K2194" t="str">
            <v>KECAMATAN SARANG</v>
          </cell>
          <cell r="L2194">
            <v>240200000</v>
          </cell>
          <cell r="M2194">
            <v>275760000</v>
          </cell>
          <cell r="N2194">
            <v>7000000</v>
          </cell>
          <cell r="O2194">
            <v>522960000</v>
          </cell>
        </row>
        <row r="2195">
          <cell r="B2195" t="str">
            <v>4.01.0100</v>
          </cell>
          <cell r="C2195">
            <v>0.54587817596804611</v>
          </cell>
          <cell r="D2195">
            <v>0.45412182403195384</v>
          </cell>
          <cell r="E2195">
            <v>0</v>
          </cell>
          <cell r="F2195">
            <v>15</v>
          </cell>
          <cell r="G2195" t="str">
            <v>PR</v>
          </cell>
          <cell r="J2195" t="str">
            <v>42 Kec. Sarang</v>
          </cell>
          <cell r="K2195" t="str">
            <v>Program Pelayanan Administrasi Perkantoran</v>
          </cell>
          <cell r="L2195">
            <v>98400000</v>
          </cell>
          <cell r="M2195">
            <v>81860000</v>
          </cell>
          <cell r="N2195">
            <v>0</v>
          </cell>
          <cell r="O2195">
            <v>180260000</v>
          </cell>
        </row>
        <row r="2196">
          <cell r="B2196" t="str">
            <v>4.01.01.002</v>
          </cell>
          <cell r="C2196">
            <v>0</v>
          </cell>
          <cell r="D2196">
            <v>1</v>
          </cell>
          <cell r="E2196">
            <v>0</v>
          </cell>
          <cell r="F2196">
            <v>18</v>
          </cell>
          <cell r="G2196" t="str">
            <v>KG</v>
          </cell>
          <cell r="H2196">
            <v>1</v>
          </cell>
          <cell r="I2196">
            <v>1</v>
          </cell>
          <cell r="J2196" t="str">
            <v>42 Kec. Sarang</v>
          </cell>
          <cell r="K2196" t="str">
            <v>Penyediaan Jasa Komunikasi, Sumber Daya Air dan Listrik</v>
          </cell>
          <cell r="L2196">
            <v>0</v>
          </cell>
          <cell r="M2196">
            <v>15000000</v>
          </cell>
          <cell r="N2196">
            <v>0</v>
          </cell>
          <cell r="O2196">
            <v>15000000</v>
          </cell>
        </row>
        <row r="2197">
          <cell r="B2197" t="str">
            <v>4.01.01.007</v>
          </cell>
          <cell r="C2197">
            <v>0.996</v>
          </cell>
          <cell r="D2197">
            <v>4.0000000000000001E-3</v>
          </cell>
          <cell r="E2197">
            <v>0</v>
          </cell>
          <cell r="F2197">
            <v>18</v>
          </cell>
          <cell r="G2197" t="str">
            <v>KG</v>
          </cell>
          <cell r="H2197">
            <v>1</v>
          </cell>
          <cell r="I2197">
            <v>1</v>
          </cell>
          <cell r="J2197" t="str">
            <v>42 Kec. Sarang</v>
          </cell>
          <cell r="K2197" t="str">
            <v>Penyediaan Jasa Administrasi Keuangan</v>
          </cell>
          <cell r="L2197">
            <v>74700000</v>
          </cell>
          <cell r="M2197">
            <v>300000</v>
          </cell>
          <cell r="N2197">
            <v>0</v>
          </cell>
          <cell r="O2197">
            <v>75000000</v>
          </cell>
        </row>
        <row r="2198">
          <cell r="B2198" t="str">
            <v>4.01.01.008</v>
          </cell>
          <cell r="C2198">
            <v>0.99747474747474751</v>
          </cell>
          <cell r="D2198">
            <v>2.5252525252525255E-3</v>
          </cell>
          <cell r="E2198">
            <v>0</v>
          </cell>
          <cell r="F2198">
            <v>18</v>
          </cell>
          <cell r="G2198" t="str">
            <v>KG</v>
          </cell>
          <cell r="H2198">
            <v>1</v>
          </cell>
          <cell r="I2198">
            <v>1</v>
          </cell>
          <cell r="J2198" t="str">
            <v>42 Kec. Sarang</v>
          </cell>
          <cell r="K2198" t="str">
            <v>Penyediaan Jasa Kebersihan Kantor</v>
          </cell>
          <cell r="L2198">
            <v>23700000</v>
          </cell>
          <cell r="M2198">
            <v>60000</v>
          </cell>
          <cell r="N2198">
            <v>0</v>
          </cell>
          <cell r="O2198">
            <v>23760000</v>
          </cell>
        </row>
        <row r="2199">
          <cell r="B2199" t="str">
            <v>4.01.01.010</v>
          </cell>
          <cell r="C2199">
            <v>0</v>
          </cell>
          <cell r="D2199">
            <v>1</v>
          </cell>
          <cell r="E2199">
            <v>0</v>
          </cell>
          <cell r="F2199">
            <v>18</v>
          </cell>
          <cell r="G2199" t="str">
            <v>KG</v>
          </cell>
          <cell r="H2199">
            <v>1</v>
          </cell>
          <cell r="I2199">
            <v>1</v>
          </cell>
          <cell r="J2199" t="str">
            <v>42 Kec. Sarang</v>
          </cell>
          <cell r="K2199" t="str">
            <v>Penyediaan Alat Tulis Kantor</v>
          </cell>
          <cell r="L2199">
            <v>0</v>
          </cell>
          <cell r="M2199">
            <v>7500000</v>
          </cell>
          <cell r="N2199">
            <v>0</v>
          </cell>
          <cell r="O2199">
            <v>7500000</v>
          </cell>
        </row>
        <row r="2200">
          <cell r="B2200" t="str">
            <v>4.01.01.011</v>
          </cell>
          <cell r="C2200">
            <v>0</v>
          </cell>
          <cell r="D2200">
            <v>1</v>
          </cell>
          <cell r="E2200">
            <v>0</v>
          </cell>
          <cell r="F2200">
            <v>18</v>
          </cell>
          <cell r="G2200" t="str">
            <v>KG</v>
          </cell>
          <cell r="H2200">
            <v>1</v>
          </cell>
          <cell r="I2200">
            <v>1</v>
          </cell>
          <cell r="J2200" t="str">
            <v>42 Kec. Sarang</v>
          </cell>
          <cell r="K2200" t="str">
            <v>Penyediaan Barang Cetakan dan Penggandaan</v>
          </cell>
          <cell r="L2200">
            <v>0</v>
          </cell>
          <cell r="M2200">
            <v>5000000</v>
          </cell>
          <cell r="N2200">
            <v>0</v>
          </cell>
          <cell r="O2200">
            <v>5000000</v>
          </cell>
        </row>
        <row r="2201">
          <cell r="B2201" t="str">
            <v>4.01.01.012</v>
          </cell>
          <cell r="C2201">
            <v>0</v>
          </cell>
          <cell r="D2201">
            <v>1</v>
          </cell>
          <cell r="E2201">
            <v>0</v>
          </cell>
          <cell r="F2201">
            <v>18</v>
          </cell>
          <cell r="G2201" t="str">
            <v>KG</v>
          </cell>
          <cell r="H2201">
            <v>1</v>
          </cell>
          <cell r="I2201">
            <v>1</v>
          </cell>
          <cell r="J2201" t="str">
            <v>42 Kec. Sarang</v>
          </cell>
          <cell r="K2201" t="str">
            <v>Penyediaan Komponen Instalasi Listrik/Penerangan Bangunan Kantor</v>
          </cell>
          <cell r="L2201">
            <v>0</v>
          </cell>
          <cell r="M2201">
            <v>6000000</v>
          </cell>
          <cell r="N2201">
            <v>0</v>
          </cell>
          <cell r="O2201">
            <v>6000000</v>
          </cell>
        </row>
        <row r="2202">
          <cell r="B2202" t="str">
            <v>4.01.01.013</v>
          </cell>
          <cell r="C2202">
            <v>0</v>
          </cell>
          <cell r="D2202">
            <v>1</v>
          </cell>
          <cell r="E2202">
            <v>0</v>
          </cell>
          <cell r="F2202">
            <v>18</v>
          </cell>
          <cell r="G2202" t="str">
            <v>KG</v>
          </cell>
          <cell r="H2202">
            <v>1</v>
          </cell>
          <cell r="I2202">
            <v>1</v>
          </cell>
          <cell r="J2202" t="str">
            <v>42 Kec. Sarang</v>
          </cell>
          <cell r="K2202" t="str">
            <v>Penyediaan Peralatan dan Perlengkapan Kantor</v>
          </cell>
          <cell r="L2202">
            <v>0</v>
          </cell>
          <cell r="M2202">
            <v>5000000</v>
          </cell>
          <cell r="N2202">
            <v>0</v>
          </cell>
          <cell r="O2202">
            <v>5000000</v>
          </cell>
        </row>
        <row r="2203">
          <cell r="B2203" t="str">
            <v>4.01.01.014</v>
          </cell>
          <cell r="C2203">
            <v>0</v>
          </cell>
          <cell r="D2203">
            <v>1</v>
          </cell>
          <cell r="E2203">
            <v>0</v>
          </cell>
          <cell r="F2203">
            <v>18</v>
          </cell>
          <cell r="G2203" t="str">
            <v>KG</v>
          </cell>
          <cell r="H2203">
            <v>1</v>
          </cell>
          <cell r="I2203">
            <v>1</v>
          </cell>
          <cell r="J2203" t="str">
            <v>42 Kec. Sarang</v>
          </cell>
          <cell r="K2203" t="str">
            <v>Penyediaan Peralatan Rumah Tangga</v>
          </cell>
          <cell r="L2203">
            <v>0</v>
          </cell>
          <cell r="M2203">
            <v>3000000</v>
          </cell>
          <cell r="N2203">
            <v>0</v>
          </cell>
          <cell r="O2203">
            <v>3000000</v>
          </cell>
        </row>
        <row r="2204">
          <cell r="B2204" t="str">
            <v>4.01.01.015</v>
          </cell>
          <cell r="C2204">
            <v>0</v>
          </cell>
          <cell r="D2204">
            <v>1</v>
          </cell>
          <cell r="E2204">
            <v>0</v>
          </cell>
          <cell r="F2204">
            <v>18</v>
          </cell>
          <cell r="G2204" t="str">
            <v>KG</v>
          </cell>
          <cell r="H2204">
            <v>1</v>
          </cell>
          <cell r="I2204">
            <v>1</v>
          </cell>
          <cell r="J2204" t="str">
            <v>42 Kec. Sarang</v>
          </cell>
          <cell r="K2204" t="str">
            <v>Penyediaan Bahan Bacaan dan Peraturan Perundang-Undangan</v>
          </cell>
          <cell r="L2204">
            <v>0</v>
          </cell>
          <cell r="M2204">
            <v>2000000</v>
          </cell>
          <cell r="N2204">
            <v>0</v>
          </cell>
          <cell r="O2204">
            <v>2000000</v>
          </cell>
        </row>
        <row r="2205">
          <cell r="B2205" t="str">
            <v>4.01.01.017</v>
          </cell>
          <cell r="C2205">
            <v>0</v>
          </cell>
          <cell r="D2205">
            <v>1</v>
          </cell>
          <cell r="E2205">
            <v>0</v>
          </cell>
          <cell r="F2205">
            <v>18</v>
          </cell>
          <cell r="G2205" t="str">
            <v>KG</v>
          </cell>
          <cell r="H2205">
            <v>1</v>
          </cell>
          <cell r="I2205">
            <v>1</v>
          </cell>
          <cell r="J2205" t="str">
            <v>42 Kec. Sarang</v>
          </cell>
          <cell r="K2205" t="str">
            <v>Penyediaan Makanan dan Minuman</v>
          </cell>
          <cell r="L2205">
            <v>0</v>
          </cell>
          <cell r="M2205">
            <v>20000000</v>
          </cell>
          <cell r="N2205">
            <v>0</v>
          </cell>
          <cell r="O2205">
            <v>20000000</v>
          </cell>
        </row>
        <row r="2206">
          <cell r="B2206" t="str">
            <v>4.01.01.020</v>
          </cell>
          <cell r="C2206">
            <v>0</v>
          </cell>
          <cell r="D2206">
            <v>1</v>
          </cell>
          <cell r="E2206">
            <v>0</v>
          </cell>
          <cell r="F2206">
            <v>18</v>
          </cell>
          <cell r="G2206" t="str">
            <v>KG</v>
          </cell>
          <cell r="H2206">
            <v>1</v>
          </cell>
          <cell r="I2206">
            <v>1</v>
          </cell>
          <cell r="J2206" t="str">
            <v>42 Kec. Sarang</v>
          </cell>
          <cell r="K2206" t="str">
            <v>Rapat-rapat koordinasi dan konsultasi dalam daerah</v>
          </cell>
          <cell r="L2206">
            <v>0</v>
          </cell>
          <cell r="M2206">
            <v>18000000</v>
          </cell>
          <cell r="N2206">
            <v>0</v>
          </cell>
          <cell r="O2206">
            <v>18000000</v>
          </cell>
        </row>
        <row r="2207">
          <cell r="B2207" t="str">
            <v>4.01.0200</v>
          </cell>
          <cell r="C2207">
            <v>0.11803278688524591</v>
          </cell>
          <cell r="D2207">
            <v>0.76721311475409837</v>
          </cell>
          <cell r="E2207">
            <v>0.11475409836065574</v>
          </cell>
          <cell r="F2207">
            <v>15</v>
          </cell>
          <cell r="G2207" t="str">
            <v>PR</v>
          </cell>
          <cell r="J2207" t="str">
            <v>42 Kec. Sarang</v>
          </cell>
          <cell r="K2207" t="str">
            <v>Program Peningkatan Sarana dan Prasarana Aparatur</v>
          </cell>
          <cell r="L2207">
            <v>7200000</v>
          </cell>
          <cell r="M2207">
            <v>46800000</v>
          </cell>
          <cell r="N2207">
            <v>7000000</v>
          </cell>
          <cell r="O2207">
            <v>61000000</v>
          </cell>
        </row>
        <row r="2208">
          <cell r="B2208" t="str">
            <v>4.01.02.013</v>
          </cell>
          <cell r="C2208">
            <v>0</v>
          </cell>
          <cell r="D2208">
            <v>0</v>
          </cell>
          <cell r="E2208">
            <v>1</v>
          </cell>
          <cell r="F2208">
            <v>18</v>
          </cell>
          <cell r="G2208" t="str">
            <v>KG</v>
          </cell>
          <cell r="H2208">
            <v>1</v>
          </cell>
          <cell r="I2208">
            <v>1</v>
          </cell>
          <cell r="J2208" t="str">
            <v>42 Kec. Sarang</v>
          </cell>
          <cell r="K2208" t="str">
            <v>Pengadaan Perlengkapan dan peralatan kantor dan rumah tangga</v>
          </cell>
          <cell r="L2208">
            <v>0</v>
          </cell>
          <cell r="M2208">
            <v>0</v>
          </cell>
          <cell r="N2208">
            <v>7000000</v>
          </cell>
          <cell r="O2208">
            <v>7000000</v>
          </cell>
        </row>
        <row r="2209">
          <cell r="B2209" t="str">
            <v>4.01.02.017</v>
          </cell>
          <cell r="C2209">
            <v>0.17499999999999999</v>
          </cell>
          <cell r="D2209">
            <v>0.82499999999999996</v>
          </cell>
          <cell r="E2209">
            <v>0</v>
          </cell>
          <cell r="F2209">
            <v>18</v>
          </cell>
          <cell r="G2209" t="str">
            <v>KG</v>
          </cell>
          <cell r="H2209">
            <v>1</v>
          </cell>
          <cell r="I2209">
            <v>1</v>
          </cell>
          <cell r="J2209" t="str">
            <v>42 Kec. Sarang</v>
          </cell>
          <cell r="K2209" t="str">
            <v>Pemeliharaan Rutin/Berkala Rumah Dinas</v>
          </cell>
          <cell r="L2209">
            <v>1050000</v>
          </cell>
          <cell r="M2209">
            <v>4950000</v>
          </cell>
          <cell r="N2209">
            <v>0</v>
          </cell>
          <cell r="O2209">
            <v>6000000</v>
          </cell>
        </row>
        <row r="2210">
          <cell r="B2210" t="str">
            <v>4.01.02.018</v>
          </cell>
          <cell r="C2210">
            <v>0.3</v>
          </cell>
          <cell r="D2210">
            <v>0.7</v>
          </cell>
          <cell r="E2210">
            <v>0</v>
          </cell>
          <cell r="F2210">
            <v>18</v>
          </cell>
          <cell r="G2210" t="str">
            <v>KG</v>
          </cell>
          <cell r="H2210">
            <v>1</v>
          </cell>
          <cell r="I2210">
            <v>1</v>
          </cell>
          <cell r="J2210" t="str">
            <v>42 Kec. Sarang</v>
          </cell>
          <cell r="K2210" t="str">
            <v>Pemeliharaan Rutin/Berkala Gedung Kantor</v>
          </cell>
          <cell r="L2210">
            <v>4500000</v>
          </cell>
          <cell r="M2210">
            <v>10500000</v>
          </cell>
          <cell r="N2210">
            <v>0</v>
          </cell>
          <cell r="O2210">
            <v>15000000</v>
          </cell>
        </row>
        <row r="2211">
          <cell r="B2211" t="str">
            <v>4.01.02.020</v>
          </cell>
          <cell r="C2211">
            <v>0</v>
          </cell>
          <cell r="D2211">
            <v>1</v>
          </cell>
          <cell r="E2211">
            <v>0</v>
          </cell>
          <cell r="F2211">
            <v>18</v>
          </cell>
          <cell r="G2211" t="str">
            <v>KG</v>
          </cell>
          <cell r="H2211">
            <v>1</v>
          </cell>
          <cell r="I2211">
            <v>1</v>
          </cell>
          <cell r="J2211" t="str">
            <v>42 Kec. Sarang</v>
          </cell>
          <cell r="K2211" t="str">
            <v>Pemeliharaan Rutin/Berkala Kendaraan Dinas/Operasional</v>
          </cell>
          <cell r="L2211">
            <v>0</v>
          </cell>
          <cell r="M2211">
            <v>10000000</v>
          </cell>
          <cell r="N2211">
            <v>0</v>
          </cell>
          <cell r="O2211">
            <v>10000000</v>
          </cell>
        </row>
        <row r="2212">
          <cell r="B2212" t="str">
            <v>4.01.02.022</v>
          </cell>
          <cell r="C2212">
            <v>0.21</v>
          </cell>
          <cell r="D2212">
            <v>0.79</v>
          </cell>
          <cell r="E2212">
            <v>0</v>
          </cell>
          <cell r="F2212">
            <v>18</v>
          </cell>
          <cell r="G2212" t="str">
            <v>KG</v>
          </cell>
          <cell r="H2212">
            <v>1</v>
          </cell>
          <cell r="I2212">
            <v>1</v>
          </cell>
          <cell r="J2212" t="str">
            <v>42 Kec. Sarang</v>
          </cell>
          <cell r="K2212" t="str">
            <v>Pemeliharaan Rutin/Berkala Perlengkapan Gedung Kantor</v>
          </cell>
          <cell r="L2212">
            <v>1050000</v>
          </cell>
          <cell r="M2212">
            <v>3950000</v>
          </cell>
          <cell r="N2212">
            <v>0</v>
          </cell>
          <cell r="O2212">
            <v>5000000</v>
          </cell>
        </row>
        <row r="2213">
          <cell r="B2213" t="str">
            <v>4.01.02.024</v>
          </cell>
          <cell r="C2213">
            <v>0</v>
          </cell>
          <cell r="D2213">
            <v>1</v>
          </cell>
          <cell r="E2213">
            <v>0</v>
          </cell>
          <cell r="F2213">
            <v>18</v>
          </cell>
          <cell r="G2213" t="str">
            <v>KG</v>
          </cell>
          <cell r="H2213">
            <v>1</v>
          </cell>
          <cell r="I2213">
            <v>1</v>
          </cell>
          <cell r="J2213" t="str">
            <v>42 Kec. Sarang</v>
          </cell>
          <cell r="K2213" t="str">
            <v>Pemeliharaan Rutin/Berkala Peralatan Gedung Kantor</v>
          </cell>
          <cell r="L2213">
            <v>0</v>
          </cell>
          <cell r="M2213">
            <v>3000000</v>
          </cell>
          <cell r="N2213">
            <v>0</v>
          </cell>
          <cell r="O2213">
            <v>3000000</v>
          </cell>
        </row>
        <row r="2214">
          <cell r="B2214" t="str">
            <v>4.01.02.028</v>
          </cell>
          <cell r="C2214">
            <v>0.04</v>
          </cell>
          <cell r="D2214">
            <v>0.96</v>
          </cell>
          <cell r="E2214">
            <v>0</v>
          </cell>
          <cell r="F2214">
            <v>18</v>
          </cell>
          <cell r="G2214" t="str">
            <v>KG</v>
          </cell>
          <cell r="H2214">
            <v>1</v>
          </cell>
          <cell r="I2214">
            <v>1</v>
          </cell>
          <cell r="J2214" t="str">
            <v>42 Kec. Sarang</v>
          </cell>
          <cell r="K2214" t="str">
            <v>Pemeliharaan rutin/berkala perlengkapan dan peralatan kantor dan rumah tangga</v>
          </cell>
          <cell r="L2214">
            <v>600000</v>
          </cell>
          <cell r="M2214">
            <v>14400000</v>
          </cell>
          <cell r="N2214">
            <v>0</v>
          </cell>
          <cell r="O2214">
            <v>15000000</v>
          </cell>
        </row>
        <row r="2215">
          <cell r="B2215" t="str">
            <v>4.01.0300</v>
          </cell>
          <cell r="C2215">
            <v>0</v>
          </cell>
          <cell r="D2215">
            <v>1</v>
          </cell>
          <cell r="E2215">
            <v>0</v>
          </cell>
          <cell r="F2215">
            <v>15</v>
          </cell>
          <cell r="G2215" t="str">
            <v>PR</v>
          </cell>
          <cell r="J2215" t="str">
            <v>42 Kec. Sarang</v>
          </cell>
          <cell r="K2215" t="str">
            <v>Program Peningkatan Disiplin Aparatur</v>
          </cell>
          <cell r="L2215">
            <v>0</v>
          </cell>
          <cell r="M2215">
            <v>18700000</v>
          </cell>
          <cell r="N2215">
            <v>0</v>
          </cell>
          <cell r="O2215">
            <v>18700000</v>
          </cell>
        </row>
        <row r="2216">
          <cell r="B2216" t="str">
            <v>4.01.03.002</v>
          </cell>
          <cell r="C2216">
            <v>0</v>
          </cell>
          <cell r="D2216">
            <v>1</v>
          </cell>
          <cell r="E2216">
            <v>0</v>
          </cell>
          <cell r="F2216">
            <v>18</v>
          </cell>
          <cell r="G2216" t="str">
            <v>KG</v>
          </cell>
          <cell r="H2216">
            <v>1</v>
          </cell>
          <cell r="I2216">
            <v>1</v>
          </cell>
          <cell r="J2216" t="str">
            <v>42 Kec. Sarang</v>
          </cell>
          <cell r="K2216" t="str">
            <v>Pengadaan Pakaian Dinas Beserta Perlengkapannya</v>
          </cell>
          <cell r="L2216">
            <v>0</v>
          </cell>
          <cell r="M2216">
            <v>10200000</v>
          </cell>
          <cell r="N2216">
            <v>0</v>
          </cell>
          <cell r="O2216">
            <v>10200000</v>
          </cell>
        </row>
        <row r="2217">
          <cell r="B2217" t="str">
            <v>4.01.03.005</v>
          </cell>
          <cell r="C2217">
            <v>0</v>
          </cell>
          <cell r="D2217">
            <v>1</v>
          </cell>
          <cell r="E2217">
            <v>0</v>
          </cell>
          <cell r="F2217">
            <v>18</v>
          </cell>
          <cell r="G2217" t="str">
            <v>KG</v>
          </cell>
          <cell r="H2217">
            <v>1</v>
          </cell>
          <cell r="I2217">
            <v>1</v>
          </cell>
          <cell r="J2217" t="str">
            <v>42 Kec. Sarang</v>
          </cell>
          <cell r="K2217" t="str">
            <v>Pengadaan Pakaian Khusus Hari-Hari Tertentu</v>
          </cell>
          <cell r="L2217">
            <v>0</v>
          </cell>
          <cell r="M2217">
            <v>8500000</v>
          </cell>
          <cell r="N2217">
            <v>0</v>
          </cell>
          <cell r="O2217">
            <v>8500000</v>
          </cell>
        </row>
        <row r="2218">
          <cell r="B2218" t="str">
            <v>4.01.0600</v>
          </cell>
          <cell r="C2218">
            <v>0.68461538461538463</v>
          </cell>
          <cell r="D2218">
            <v>0.31538461538461537</v>
          </cell>
          <cell r="E2218">
            <v>0</v>
          </cell>
          <cell r="F2218">
            <v>15</v>
          </cell>
          <cell r="G2218" t="str">
            <v>PR</v>
          </cell>
          <cell r="J2218" t="str">
            <v>42 Kec. Sarang</v>
          </cell>
          <cell r="K2218" t="str">
            <v>Program Peningkatan Pengembangan Sistem Pelaporan Capaian Kinerja dan Keuangan</v>
          </cell>
          <cell r="L2218">
            <v>8900000</v>
          </cell>
          <cell r="M2218">
            <v>4100000</v>
          </cell>
          <cell r="N2218">
            <v>0</v>
          </cell>
          <cell r="O2218">
            <v>13000000</v>
          </cell>
        </row>
        <row r="2219">
          <cell r="B2219" t="str">
            <v>4.01.06.004</v>
          </cell>
          <cell r="C2219">
            <v>0.95</v>
          </cell>
          <cell r="D2219">
            <v>0.05</v>
          </cell>
          <cell r="E2219">
            <v>0</v>
          </cell>
          <cell r="F2219">
            <v>18</v>
          </cell>
          <cell r="G2219" t="str">
            <v>KG</v>
          </cell>
          <cell r="H2219">
            <v>1</v>
          </cell>
          <cell r="I2219">
            <v>1</v>
          </cell>
          <cell r="J2219" t="str">
            <v>42 Kec. Sarang</v>
          </cell>
          <cell r="K2219" t="str">
            <v>Penyusunan Pelaporan Keuangan SKPD</v>
          </cell>
          <cell r="L2219">
            <v>2850000</v>
          </cell>
          <cell r="M2219">
            <v>150000</v>
          </cell>
          <cell r="N2219">
            <v>0</v>
          </cell>
          <cell r="O2219">
            <v>3000000</v>
          </cell>
        </row>
        <row r="2220">
          <cell r="B2220" t="str">
            <v>4.01.06.008</v>
          </cell>
          <cell r="C2220">
            <v>0.60499999999999998</v>
          </cell>
          <cell r="D2220">
            <v>0.39500000000000002</v>
          </cell>
          <cell r="E2220">
            <v>0</v>
          </cell>
          <cell r="F2220">
            <v>18</v>
          </cell>
          <cell r="G2220" t="str">
            <v>KG</v>
          </cell>
          <cell r="H2220">
            <v>1</v>
          </cell>
          <cell r="I2220">
            <v>1</v>
          </cell>
          <cell r="J2220" t="str">
            <v>42 Kec. Sarang</v>
          </cell>
          <cell r="K2220" t="str">
            <v>Penyusunan Renstra, Renja</v>
          </cell>
          <cell r="L2220">
            <v>6050000</v>
          </cell>
          <cell r="M2220">
            <v>3950000</v>
          </cell>
          <cell r="N2220">
            <v>0</v>
          </cell>
          <cell r="O2220">
            <v>10000000</v>
          </cell>
        </row>
        <row r="2221">
          <cell r="B2221" t="str">
            <v>4.01.2400</v>
          </cell>
          <cell r="C2221">
            <v>0.65277777777777779</v>
          </cell>
          <cell r="D2221">
            <v>0.34722222222222221</v>
          </cell>
          <cell r="E2221">
            <v>0</v>
          </cell>
          <cell r="F2221">
            <v>15</v>
          </cell>
          <cell r="G2221" t="str">
            <v>PR</v>
          </cell>
          <cell r="J2221" t="str">
            <v>42 Kec. Sarang</v>
          </cell>
          <cell r="K2221" t="str">
            <v>Program Peningkatan Fungsi Pemerintahan Desa</v>
          </cell>
          <cell r="L2221">
            <v>117500000</v>
          </cell>
          <cell r="M2221">
            <v>62500000</v>
          </cell>
          <cell r="N2221">
            <v>0</v>
          </cell>
          <cell r="O2221">
            <v>180000000</v>
          </cell>
        </row>
        <row r="2222">
          <cell r="B2222" t="str">
            <v>4.01.24.007</v>
          </cell>
          <cell r="C2222">
            <v>0.66900000000000004</v>
          </cell>
          <cell r="D2222">
            <v>0.33100000000000002</v>
          </cell>
          <cell r="E2222">
            <v>0</v>
          </cell>
          <cell r="F2222">
            <v>18</v>
          </cell>
          <cell r="G2222" t="str">
            <v>KG</v>
          </cell>
          <cell r="J2222" t="str">
            <v>42 Kec. Sarang</v>
          </cell>
          <cell r="K2222" t="str">
            <v>Pembinaan dan Pengawasan Penyelenggaraan Pemerintah Desa</v>
          </cell>
          <cell r="L2222">
            <v>100350000</v>
          </cell>
          <cell r="M2222">
            <v>49650000</v>
          </cell>
          <cell r="N2222">
            <v>0</v>
          </cell>
          <cell r="O2222">
            <v>150000000</v>
          </cell>
        </row>
        <row r="2223">
          <cell r="B2223" t="str">
            <v>4.01.24.009</v>
          </cell>
          <cell r="C2223">
            <v>0.57166666666666666</v>
          </cell>
          <cell r="D2223">
            <v>0.42833333333333334</v>
          </cell>
          <cell r="E2223">
            <v>0</v>
          </cell>
          <cell r="F2223">
            <v>18</v>
          </cell>
          <cell r="G2223" t="str">
            <v>KG</v>
          </cell>
          <cell r="J2223" t="str">
            <v>42 Kec. Sarang</v>
          </cell>
          <cell r="K2223" t="str">
            <v>Penyelenggaraan Musrenbang Kecamatan</v>
          </cell>
          <cell r="L2223">
            <v>17150000</v>
          </cell>
          <cell r="M2223">
            <v>12850000</v>
          </cell>
          <cell r="N2223">
            <v>0</v>
          </cell>
          <cell r="O2223">
            <v>30000000</v>
          </cell>
        </row>
        <row r="2224">
          <cell r="B2224" t="str">
            <v>4.01.2600</v>
          </cell>
          <cell r="C2224">
            <v>0.16400000000000001</v>
          </cell>
          <cell r="D2224">
            <v>0.83599999999999997</v>
          </cell>
          <cell r="E2224">
            <v>0</v>
          </cell>
          <cell r="F2224">
            <v>15</v>
          </cell>
          <cell r="G2224" t="str">
            <v>PR</v>
          </cell>
          <cell r="J2224" t="str">
            <v>42 Kec. Sarang</v>
          </cell>
          <cell r="K2224" t="str">
            <v>Program Pembinaan dan Peningkatan Sarana Prasarana Pemuda , Olah Raga dan Seni Budaya</v>
          </cell>
          <cell r="L2224">
            <v>8200000</v>
          </cell>
          <cell r="M2224">
            <v>41800000</v>
          </cell>
          <cell r="N2224">
            <v>0</v>
          </cell>
          <cell r="O2224">
            <v>50000000</v>
          </cell>
        </row>
        <row r="2225">
          <cell r="B2225" t="str">
            <v>4.01.26.003</v>
          </cell>
          <cell r="C2225">
            <v>0</v>
          </cell>
          <cell r="D2225">
            <v>1</v>
          </cell>
          <cell r="E2225">
            <v>0</v>
          </cell>
          <cell r="F2225">
            <v>18</v>
          </cell>
          <cell r="G2225" t="str">
            <v>KG</v>
          </cell>
          <cell r="J2225" t="str">
            <v>42 Kec. Sarang</v>
          </cell>
          <cell r="K2225" t="str">
            <v>Pelaksanaan Hari Besar Kenegaraan</v>
          </cell>
          <cell r="L2225">
            <v>0</v>
          </cell>
          <cell r="M2225">
            <v>30000000</v>
          </cell>
          <cell r="N2225">
            <v>0</v>
          </cell>
          <cell r="O2225">
            <v>30000000</v>
          </cell>
        </row>
        <row r="2226">
          <cell r="B2226" t="str">
            <v>4.01.26.004</v>
          </cell>
          <cell r="C2226">
            <v>0.41</v>
          </cell>
          <cell r="D2226">
            <v>0.59</v>
          </cell>
          <cell r="E2226">
            <v>0</v>
          </cell>
          <cell r="F2226">
            <v>18</v>
          </cell>
          <cell r="G2226" t="str">
            <v>KG</v>
          </cell>
          <cell r="J2226" t="str">
            <v>42 Kec. Sarang</v>
          </cell>
          <cell r="K2226" t="str">
            <v>Fasilitasi Kesra</v>
          </cell>
          <cell r="L2226">
            <v>8200000</v>
          </cell>
          <cell r="M2226">
            <v>11800000</v>
          </cell>
          <cell r="N2226">
            <v>0</v>
          </cell>
          <cell r="O2226">
            <v>20000000</v>
          </cell>
        </row>
        <row r="2227">
          <cell r="B2227" t="str">
            <v>4.01.2700</v>
          </cell>
          <cell r="C2227">
            <v>0</v>
          </cell>
          <cell r="D2227">
            <v>1</v>
          </cell>
          <cell r="E2227">
            <v>0</v>
          </cell>
          <cell r="F2227">
            <v>15</v>
          </cell>
          <cell r="G2227" t="str">
            <v>PR</v>
          </cell>
          <cell r="J2227" t="str">
            <v>42 Kec. Sarang</v>
          </cell>
          <cell r="K2227" t="str">
            <v>Program Peningkatan Jaminan Kesejahteraan Sosial  Kemasyarakatan</v>
          </cell>
          <cell r="L2227">
            <v>0</v>
          </cell>
          <cell r="M2227">
            <v>20000000</v>
          </cell>
          <cell r="N2227">
            <v>0</v>
          </cell>
          <cell r="O2227">
            <v>20000000</v>
          </cell>
        </row>
        <row r="2228">
          <cell r="B2228" t="str">
            <v>4.01.27.007</v>
          </cell>
          <cell r="C2228">
            <v>0</v>
          </cell>
          <cell r="D2228">
            <v>1</v>
          </cell>
          <cell r="E2228">
            <v>0</v>
          </cell>
          <cell r="F2228">
            <v>18</v>
          </cell>
          <cell r="G2228" t="str">
            <v>KG</v>
          </cell>
          <cell r="J2228" t="str">
            <v>42 Kec. Sarang</v>
          </cell>
          <cell r="K2228" t="str">
            <v>Fasilitasi PKK</v>
          </cell>
          <cell r="L2228">
            <v>0</v>
          </cell>
          <cell r="M2228">
            <v>20000000</v>
          </cell>
          <cell r="N2228">
            <v>0</v>
          </cell>
          <cell r="O2228">
            <v>20000000</v>
          </cell>
        </row>
        <row r="2229">
          <cell r="B2229" t="str">
            <v>4.0200</v>
          </cell>
          <cell r="C2229">
            <v>0.69588263665594852</v>
          </cell>
          <cell r="D2229">
            <v>0.29575707395498391</v>
          </cell>
          <cell r="E2229">
            <v>8.3602893890675246E-3</v>
          </cell>
          <cell r="F2229">
            <v>4</v>
          </cell>
          <cell r="J2229" t="str">
            <v>42 Kec. Sarang</v>
          </cell>
          <cell r="K2229" t="str">
            <v>Pengawasan</v>
          </cell>
          <cell r="L2229">
            <v>4328390000</v>
          </cell>
          <cell r="M2229">
            <v>1839609000</v>
          </cell>
          <cell r="N2229">
            <v>52001000</v>
          </cell>
          <cell r="O2229">
            <v>6220000000</v>
          </cell>
        </row>
        <row r="2230">
          <cell r="B2230" t="str">
            <v>4.02.00</v>
          </cell>
          <cell r="C2230">
            <v>0.69588263665594852</v>
          </cell>
          <cell r="D2230">
            <v>0.29575707395498391</v>
          </cell>
          <cell r="E2230">
            <v>8.3602893890675246E-3</v>
          </cell>
          <cell r="F2230">
            <v>12</v>
          </cell>
          <cell r="G2230" t="str">
            <v>OPD</v>
          </cell>
          <cell r="J2230" t="str">
            <v>43 Inspektorat</v>
          </cell>
          <cell r="K2230" t="str">
            <v>INSPEKTORAT</v>
          </cell>
          <cell r="L2230">
            <v>4328390000</v>
          </cell>
          <cell r="M2230">
            <v>1839609000</v>
          </cell>
          <cell r="N2230">
            <v>52001000</v>
          </cell>
          <cell r="O2230">
            <v>6220000000</v>
          </cell>
        </row>
        <row r="2231">
          <cell r="B2231" t="str">
            <v>4.02.0100</v>
          </cell>
          <cell r="C2231">
            <v>0.28426679965698232</v>
          </cell>
          <cell r="D2231">
            <v>0.71548992537540368</v>
          </cell>
          <cell r="E2231">
            <v>2.4327496761401994E-4</v>
          </cell>
          <cell r="F2231">
            <v>15</v>
          </cell>
          <cell r="G2231" t="str">
            <v>PR</v>
          </cell>
          <cell r="J2231" t="str">
            <v>43 Inspektorat</v>
          </cell>
          <cell r="K2231" t="str">
            <v>Program Pelayanan Administrasi Perkantoran</v>
          </cell>
          <cell r="L2231">
            <v>233700000</v>
          </cell>
          <cell r="M2231">
            <v>588215000</v>
          </cell>
          <cell r="N2231">
            <v>200000</v>
          </cell>
          <cell r="O2231">
            <v>822115000</v>
          </cell>
        </row>
        <row r="2232">
          <cell r="B2232" t="str">
            <v>4.02.01.001</v>
          </cell>
          <cell r="C2232">
            <v>0</v>
          </cell>
          <cell r="D2232">
            <v>1</v>
          </cell>
          <cell r="E2232">
            <v>0</v>
          </cell>
          <cell r="F2232">
            <v>18</v>
          </cell>
          <cell r="G2232" t="str">
            <v>KG</v>
          </cell>
          <cell r="H2232">
            <v>1</v>
          </cell>
          <cell r="I2232">
            <v>1</v>
          </cell>
          <cell r="J2232" t="str">
            <v>43 Inspektorat</v>
          </cell>
          <cell r="K2232" t="str">
            <v>Penyediaan Jasa Surat Menyurat</v>
          </cell>
          <cell r="L2232">
            <v>0</v>
          </cell>
          <cell r="M2232">
            <v>15000000</v>
          </cell>
          <cell r="N2232">
            <v>0</v>
          </cell>
          <cell r="O2232">
            <v>15000000</v>
          </cell>
        </row>
        <row r="2233">
          <cell r="B2233" t="str">
            <v>4.02.01.002</v>
          </cell>
          <cell r="C2233">
            <v>0</v>
          </cell>
          <cell r="D2233">
            <v>1</v>
          </cell>
          <cell r="E2233">
            <v>0</v>
          </cell>
          <cell r="F2233">
            <v>18</v>
          </cell>
          <cell r="G2233" t="str">
            <v>KG</v>
          </cell>
          <cell r="H2233">
            <v>1</v>
          </cell>
          <cell r="I2233">
            <v>1</v>
          </cell>
          <cell r="J2233" t="str">
            <v>43 Inspektorat</v>
          </cell>
          <cell r="K2233" t="str">
            <v>Penyediaan Jasa Komunikasi, Sumber Daya Air dan Listrik</v>
          </cell>
          <cell r="L2233">
            <v>0</v>
          </cell>
          <cell r="M2233">
            <v>80000000</v>
          </cell>
          <cell r="N2233">
            <v>0</v>
          </cell>
          <cell r="O2233">
            <v>80000000</v>
          </cell>
        </row>
        <row r="2234">
          <cell r="B2234" t="str">
            <v>4.02.01.003</v>
          </cell>
          <cell r="C2234">
            <v>0</v>
          </cell>
          <cell r="D2234">
            <v>1</v>
          </cell>
          <cell r="E2234">
            <v>0</v>
          </cell>
          <cell r="F2234">
            <v>18</v>
          </cell>
          <cell r="G2234" t="str">
            <v>KG</v>
          </cell>
          <cell r="H2234">
            <v>1</v>
          </cell>
          <cell r="I2234">
            <v>1</v>
          </cell>
          <cell r="J2234" t="str">
            <v>43 Inspektorat</v>
          </cell>
          <cell r="K2234" t="str">
            <v>Penyediaan Jasa Peralatan dan Perlengkapan Kantor</v>
          </cell>
          <cell r="L2234">
            <v>0</v>
          </cell>
          <cell r="M2234">
            <v>2000000</v>
          </cell>
          <cell r="N2234">
            <v>0</v>
          </cell>
          <cell r="O2234">
            <v>2000000</v>
          </cell>
        </row>
        <row r="2235">
          <cell r="B2235" t="str">
            <v>4.02.01.006</v>
          </cell>
          <cell r="C2235">
            <v>0</v>
          </cell>
          <cell r="D2235">
            <v>1</v>
          </cell>
          <cell r="E2235">
            <v>0</v>
          </cell>
          <cell r="F2235">
            <v>18</v>
          </cell>
          <cell r="G2235" t="str">
            <v>KG</v>
          </cell>
          <cell r="H2235">
            <v>1</v>
          </cell>
          <cell r="I2235">
            <v>1</v>
          </cell>
          <cell r="J2235" t="str">
            <v>43 Inspektorat</v>
          </cell>
          <cell r="K2235" t="str">
            <v>Penyediaan Jasa Pemeliharaan dan Perizinan Kendaraan Dinas/Operasional</v>
          </cell>
          <cell r="L2235">
            <v>0</v>
          </cell>
          <cell r="M2235">
            <v>12800000</v>
          </cell>
          <cell r="N2235">
            <v>0</v>
          </cell>
          <cell r="O2235">
            <v>12800000</v>
          </cell>
        </row>
        <row r="2236">
          <cell r="B2236" t="str">
            <v>4.02.01.007</v>
          </cell>
          <cell r="C2236">
            <v>0.99833333333333329</v>
          </cell>
          <cell r="D2236">
            <v>1.6666666666666668E-3</v>
          </cell>
          <cell r="E2236">
            <v>0</v>
          </cell>
          <cell r="F2236">
            <v>18</v>
          </cell>
          <cell r="G2236" t="str">
            <v>KG</v>
          </cell>
          <cell r="H2236">
            <v>1</v>
          </cell>
          <cell r="I2236">
            <v>1</v>
          </cell>
          <cell r="J2236" t="str">
            <v>43 Inspektorat</v>
          </cell>
          <cell r="K2236" t="str">
            <v>Penyediaan Jasa Administrasi Keuangan</v>
          </cell>
          <cell r="L2236">
            <v>179700000</v>
          </cell>
          <cell r="M2236">
            <v>300000</v>
          </cell>
          <cell r="N2236">
            <v>0</v>
          </cell>
          <cell r="O2236">
            <v>180000000</v>
          </cell>
        </row>
        <row r="2237">
          <cell r="B2237" t="str">
            <v>4.02.01.010</v>
          </cell>
          <cell r="C2237">
            <v>0</v>
          </cell>
          <cell r="D2237">
            <v>1</v>
          </cell>
          <cell r="E2237">
            <v>0</v>
          </cell>
          <cell r="F2237">
            <v>18</v>
          </cell>
          <cell r="G2237" t="str">
            <v>KG</v>
          </cell>
          <cell r="H2237">
            <v>1</v>
          </cell>
          <cell r="I2237">
            <v>1</v>
          </cell>
          <cell r="J2237" t="str">
            <v>43 Inspektorat</v>
          </cell>
          <cell r="K2237" t="str">
            <v>Penyediaan Alat Tulis Kantor</v>
          </cell>
          <cell r="L2237">
            <v>0</v>
          </cell>
          <cell r="M2237">
            <v>36000000</v>
          </cell>
          <cell r="N2237">
            <v>0</v>
          </cell>
          <cell r="O2237">
            <v>36000000</v>
          </cell>
        </row>
        <row r="2238">
          <cell r="B2238" t="str">
            <v>4.02.01.011</v>
          </cell>
          <cell r="C2238">
            <v>0</v>
          </cell>
          <cell r="D2238">
            <v>1</v>
          </cell>
          <cell r="E2238">
            <v>0</v>
          </cell>
          <cell r="F2238">
            <v>18</v>
          </cell>
          <cell r="G2238" t="str">
            <v>KG</v>
          </cell>
          <cell r="H2238">
            <v>1</v>
          </cell>
          <cell r="I2238">
            <v>1</v>
          </cell>
          <cell r="J2238" t="str">
            <v>43 Inspektorat</v>
          </cell>
          <cell r="K2238" t="str">
            <v>Penyediaan Barang Cetakan dan Penggandaan</v>
          </cell>
          <cell r="L2238">
            <v>0</v>
          </cell>
          <cell r="M2238">
            <v>30000000</v>
          </cell>
          <cell r="N2238">
            <v>0</v>
          </cell>
          <cell r="O2238">
            <v>30000000</v>
          </cell>
        </row>
        <row r="2239">
          <cell r="B2239" t="str">
            <v>4.02.01.012</v>
          </cell>
          <cell r="C2239">
            <v>0</v>
          </cell>
          <cell r="D2239">
            <v>1</v>
          </cell>
          <cell r="E2239">
            <v>0</v>
          </cell>
          <cell r="F2239">
            <v>18</v>
          </cell>
          <cell r="G2239" t="str">
            <v>KG</v>
          </cell>
          <cell r="H2239">
            <v>1</v>
          </cell>
          <cell r="I2239">
            <v>1</v>
          </cell>
          <cell r="J2239" t="str">
            <v>43 Inspektorat</v>
          </cell>
          <cell r="K2239" t="str">
            <v>Penyediaan Komponen Instalasi Listrik/Penerangan Bangunan Kantor</v>
          </cell>
          <cell r="L2239">
            <v>0</v>
          </cell>
          <cell r="M2239">
            <v>6000000</v>
          </cell>
          <cell r="N2239">
            <v>0</v>
          </cell>
          <cell r="O2239">
            <v>6000000</v>
          </cell>
        </row>
        <row r="2240">
          <cell r="B2240" t="str">
            <v>4.02.01.013</v>
          </cell>
          <cell r="C2240">
            <v>0</v>
          </cell>
          <cell r="D2240">
            <v>1</v>
          </cell>
          <cell r="E2240">
            <v>0</v>
          </cell>
          <cell r="F2240">
            <v>18</v>
          </cell>
          <cell r="G2240" t="str">
            <v>KG</v>
          </cell>
          <cell r="H2240">
            <v>1</v>
          </cell>
          <cell r="I2240">
            <v>1</v>
          </cell>
          <cell r="J2240" t="str">
            <v>43 Inspektorat</v>
          </cell>
          <cell r="K2240" t="str">
            <v>Penyediaan Peralatan dan Perlengkapan Kantor</v>
          </cell>
          <cell r="L2240">
            <v>0</v>
          </cell>
          <cell r="M2240">
            <v>20000000</v>
          </cell>
          <cell r="N2240">
            <v>0</v>
          </cell>
          <cell r="O2240">
            <v>20000000</v>
          </cell>
        </row>
        <row r="2241">
          <cell r="B2241" t="str">
            <v>4.02.01.014</v>
          </cell>
          <cell r="C2241">
            <v>0</v>
          </cell>
          <cell r="D2241">
            <v>1</v>
          </cell>
          <cell r="E2241">
            <v>0</v>
          </cell>
          <cell r="F2241">
            <v>18</v>
          </cell>
          <cell r="G2241" t="str">
            <v>KG</v>
          </cell>
          <cell r="H2241">
            <v>1</v>
          </cell>
          <cell r="I2241">
            <v>1</v>
          </cell>
          <cell r="J2241" t="str">
            <v>43 Inspektorat</v>
          </cell>
          <cell r="K2241" t="str">
            <v>Penyediaan Peralatan Rumah Tangga</v>
          </cell>
          <cell r="L2241">
            <v>0</v>
          </cell>
          <cell r="M2241">
            <v>6000000</v>
          </cell>
          <cell r="N2241">
            <v>0</v>
          </cell>
          <cell r="O2241">
            <v>6000000</v>
          </cell>
        </row>
        <row r="2242">
          <cell r="B2242" t="str">
            <v>4.02.01.015</v>
          </cell>
          <cell r="C2242">
            <v>0</v>
          </cell>
          <cell r="D2242">
            <v>0.99</v>
          </cell>
          <cell r="E2242">
            <v>0.01</v>
          </cell>
          <cell r="F2242">
            <v>18</v>
          </cell>
          <cell r="G2242" t="str">
            <v>KG</v>
          </cell>
          <cell r="H2242">
            <v>1</v>
          </cell>
          <cell r="I2242">
            <v>1</v>
          </cell>
          <cell r="J2242" t="str">
            <v>43 Inspektorat</v>
          </cell>
          <cell r="K2242" t="str">
            <v>Penyediaan Bahan Bacaan dan Peraturan Perundang-Undangan</v>
          </cell>
          <cell r="L2242">
            <v>0</v>
          </cell>
          <cell r="M2242">
            <v>19800000</v>
          </cell>
          <cell r="N2242">
            <v>200000</v>
          </cell>
          <cell r="O2242">
            <v>20000000</v>
          </cell>
        </row>
        <row r="2243">
          <cell r="B2243" t="str">
            <v>4.02.01.017</v>
          </cell>
          <cell r="C2243">
            <v>0</v>
          </cell>
          <cell r="D2243">
            <v>1</v>
          </cell>
          <cell r="E2243">
            <v>0</v>
          </cell>
          <cell r="F2243">
            <v>18</v>
          </cell>
          <cell r="G2243" t="str">
            <v>KG</v>
          </cell>
          <cell r="H2243">
            <v>1</v>
          </cell>
          <cell r="I2243">
            <v>1</v>
          </cell>
          <cell r="J2243" t="str">
            <v>43 Inspektorat</v>
          </cell>
          <cell r="K2243" t="str">
            <v>Penyediaan Makanan dan Minuman</v>
          </cell>
          <cell r="L2243">
            <v>0</v>
          </cell>
          <cell r="M2243">
            <v>40000000</v>
          </cell>
          <cell r="N2243">
            <v>0</v>
          </cell>
          <cell r="O2243">
            <v>40000000</v>
          </cell>
        </row>
        <row r="2244">
          <cell r="B2244" t="str">
            <v>4.02.01.018</v>
          </cell>
          <cell r="C2244">
            <v>0</v>
          </cell>
          <cell r="D2244">
            <v>1</v>
          </cell>
          <cell r="E2244">
            <v>0</v>
          </cell>
          <cell r="F2244">
            <v>18</v>
          </cell>
          <cell r="G2244" t="str">
            <v>KG</v>
          </cell>
          <cell r="H2244">
            <v>1</v>
          </cell>
          <cell r="I2244">
            <v>1</v>
          </cell>
          <cell r="J2244" t="str">
            <v>43 Inspektorat</v>
          </cell>
          <cell r="K2244" t="str">
            <v>Rapat-Rapat Koordinasi dan Konsultasi Ke Luar Daerah</v>
          </cell>
          <cell r="L2244">
            <v>0</v>
          </cell>
          <cell r="M2244">
            <v>284115000</v>
          </cell>
          <cell r="N2244">
            <v>0</v>
          </cell>
          <cell r="O2244">
            <v>284115000</v>
          </cell>
        </row>
        <row r="2245">
          <cell r="B2245" t="str">
            <v>4.02.01.019</v>
          </cell>
          <cell r="C2245">
            <v>0.99630996309963105</v>
          </cell>
          <cell r="D2245">
            <v>3.6900369003690036E-3</v>
          </cell>
          <cell r="E2245">
            <v>0</v>
          </cell>
          <cell r="F2245">
            <v>18</v>
          </cell>
          <cell r="G2245" t="str">
            <v>KG</v>
          </cell>
          <cell r="H2245">
            <v>1</v>
          </cell>
          <cell r="I2245">
            <v>1</v>
          </cell>
          <cell r="J2245" t="str">
            <v>43 Inspektorat</v>
          </cell>
          <cell r="K2245" t="str">
            <v>Penyediaan Jasa Administrasi Kantor/Kebersihan</v>
          </cell>
          <cell r="L2245">
            <v>54000000</v>
          </cell>
          <cell r="M2245">
            <v>200000</v>
          </cell>
          <cell r="N2245">
            <v>0</v>
          </cell>
          <cell r="O2245">
            <v>54200000</v>
          </cell>
        </row>
        <row r="2246">
          <cell r="B2246" t="str">
            <v>4.02.01.020</v>
          </cell>
          <cell r="C2246">
            <v>0</v>
          </cell>
          <cell r="D2246">
            <v>1</v>
          </cell>
          <cell r="E2246">
            <v>0</v>
          </cell>
          <cell r="F2246">
            <v>18</v>
          </cell>
          <cell r="G2246" t="str">
            <v>KG</v>
          </cell>
          <cell r="H2246">
            <v>1</v>
          </cell>
          <cell r="I2246">
            <v>1</v>
          </cell>
          <cell r="J2246" t="str">
            <v>43 Inspektorat</v>
          </cell>
          <cell r="K2246" t="str">
            <v>Rapat-rapat koordinasi dan konsultasi dalam daerah</v>
          </cell>
          <cell r="L2246">
            <v>0</v>
          </cell>
          <cell r="M2246">
            <v>36000000</v>
          </cell>
          <cell r="N2246">
            <v>0</v>
          </cell>
          <cell r="O2246">
            <v>36000000</v>
          </cell>
        </row>
        <row r="2247">
          <cell r="B2247" t="str">
            <v>4.02.0200</v>
          </cell>
          <cell r="C2247">
            <v>4.4810379241516964E-2</v>
          </cell>
          <cell r="D2247">
            <v>0.65578842315369257</v>
          </cell>
          <cell r="E2247">
            <v>0.29940119760479039</v>
          </cell>
          <cell r="F2247">
            <v>15</v>
          </cell>
          <cell r="G2247" t="str">
            <v>PR</v>
          </cell>
          <cell r="J2247" t="str">
            <v>43 Inspektorat</v>
          </cell>
          <cell r="K2247" t="str">
            <v>Program Peningkatan Sarana dan Prasarana Aparatur</v>
          </cell>
          <cell r="L2247">
            <v>4490000</v>
          </cell>
          <cell r="M2247">
            <v>65710000</v>
          </cell>
          <cell r="N2247">
            <v>30000000</v>
          </cell>
          <cell r="O2247">
            <v>100200000</v>
          </cell>
        </row>
        <row r="2248">
          <cell r="B2248" t="str">
            <v>4.02.02.017</v>
          </cell>
          <cell r="C2248">
            <v>0.29933333333333334</v>
          </cell>
          <cell r="D2248">
            <v>0.70066666666666666</v>
          </cell>
          <cell r="E2248">
            <v>0</v>
          </cell>
          <cell r="F2248">
            <v>18</v>
          </cell>
          <cell r="G2248" t="str">
            <v>KG</v>
          </cell>
          <cell r="H2248">
            <v>1</v>
          </cell>
          <cell r="I2248">
            <v>1</v>
          </cell>
          <cell r="J2248" t="str">
            <v>43 Inspektorat</v>
          </cell>
          <cell r="K2248" t="str">
            <v>Pemeliharaan Rutin/Berkala Gedung Kantor</v>
          </cell>
          <cell r="L2248">
            <v>4490000</v>
          </cell>
          <cell r="M2248">
            <v>10510000</v>
          </cell>
          <cell r="N2248">
            <v>0</v>
          </cell>
          <cell r="O2248">
            <v>15000000</v>
          </cell>
        </row>
        <row r="2249">
          <cell r="B2249" t="str">
            <v>4.02.02.019</v>
          </cell>
          <cell r="C2249">
            <v>0</v>
          </cell>
          <cell r="D2249">
            <v>0</v>
          </cell>
          <cell r="E2249">
            <v>1</v>
          </cell>
          <cell r="F2249">
            <v>18</v>
          </cell>
          <cell r="G2249" t="str">
            <v>KG</v>
          </cell>
          <cell r="H2249">
            <v>1</v>
          </cell>
          <cell r="I2249">
            <v>1</v>
          </cell>
          <cell r="J2249" t="str">
            <v>43 Inspektorat</v>
          </cell>
          <cell r="K2249" t="str">
            <v>Pengadaan Jaringan Komputer dan Internet</v>
          </cell>
          <cell r="L2249">
            <v>0</v>
          </cell>
          <cell r="M2249">
            <v>0</v>
          </cell>
          <cell r="N2249">
            <v>30000000</v>
          </cell>
          <cell r="O2249">
            <v>30000000</v>
          </cell>
        </row>
        <row r="2250">
          <cell r="B2250" t="str">
            <v>4.02.02.020</v>
          </cell>
          <cell r="C2250">
            <v>0</v>
          </cell>
          <cell r="D2250">
            <v>1</v>
          </cell>
          <cell r="E2250">
            <v>0</v>
          </cell>
          <cell r="F2250">
            <v>18</v>
          </cell>
          <cell r="G2250" t="str">
            <v>KG</v>
          </cell>
          <cell r="H2250">
            <v>1</v>
          </cell>
          <cell r="I2250">
            <v>1</v>
          </cell>
          <cell r="J2250" t="str">
            <v>43 Inspektorat</v>
          </cell>
          <cell r="K2250" t="str">
            <v>Pemeliharaan Rutin/Berkala Kendaraan Dinas/Operasional</v>
          </cell>
          <cell r="L2250">
            <v>0</v>
          </cell>
          <cell r="M2250">
            <v>37200000</v>
          </cell>
          <cell r="N2250">
            <v>0</v>
          </cell>
          <cell r="O2250">
            <v>37200000</v>
          </cell>
        </row>
        <row r="2251">
          <cell r="B2251" t="str">
            <v>4.02.02.028</v>
          </cell>
          <cell r="C2251">
            <v>0</v>
          </cell>
          <cell r="D2251">
            <v>1</v>
          </cell>
          <cell r="E2251">
            <v>0</v>
          </cell>
          <cell r="F2251">
            <v>18</v>
          </cell>
          <cell r="G2251" t="str">
            <v>KG</v>
          </cell>
          <cell r="H2251">
            <v>1</v>
          </cell>
          <cell r="I2251">
            <v>1</v>
          </cell>
          <cell r="J2251" t="str">
            <v>43 Inspektorat</v>
          </cell>
          <cell r="K2251" t="str">
            <v>Pemeliharaan rutin/berkala perlengkapan dan peralatan kantor dan rumah tangga</v>
          </cell>
          <cell r="L2251">
            <v>0</v>
          </cell>
          <cell r="M2251">
            <v>18000000</v>
          </cell>
          <cell r="N2251">
            <v>0</v>
          </cell>
          <cell r="O2251">
            <v>18000000</v>
          </cell>
        </row>
        <row r="2252">
          <cell r="B2252" t="str">
            <v>4.02.2000</v>
          </cell>
          <cell r="C2252">
            <v>0.78955188458171044</v>
          </cell>
          <cell r="D2252">
            <v>0.20610018527714788</v>
          </cell>
          <cell r="E2252">
            <v>4.347930141141698E-3</v>
          </cell>
          <cell r="F2252">
            <v>15</v>
          </cell>
          <cell r="G2252" t="str">
            <v>PR</v>
          </cell>
          <cell r="J2252" t="str">
            <v>43 Inspektorat</v>
          </cell>
          <cell r="K2252" t="str">
            <v>Program Peningkatan Sistem Pengawasan Internal dan Pengendalian Pelaksanaan Kebijakan KDH</v>
          </cell>
          <cell r="L2252">
            <v>3958900000</v>
          </cell>
          <cell r="M2252">
            <v>1033409000</v>
          </cell>
          <cell r="N2252">
            <v>21801000</v>
          </cell>
          <cell r="O2252">
            <v>5014110000</v>
          </cell>
        </row>
        <row r="2253">
          <cell r="B2253" t="str">
            <v>4.02.20.003</v>
          </cell>
          <cell r="C2253">
            <v>0.97499999999999998</v>
          </cell>
          <cell r="D2253">
            <v>2.5000000000000001E-2</v>
          </cell>
          <cell r="E2253">
            <v>0</v>
          </cell>
          <cell r="F2253">
            <v>18</v>
          </cell>
          <cell r="G2253" t="str">
            <v>KG</v>
          </cell>
          <cell r="J2253" t="str">
            <v>43 Inspektorat</v>
          </cell>
          <cell r="K2253" t="str">
            <v>Penanganan Pemeriksaan Khusus dan Kasus Pengaduan di Wilayah Pemerintah Kabupaten Rembang</v>
          </cell>
          <cell r="L2253">
            <v>585000000</v>
          </cell>
          <cell r="M2253">
            <v>15000000</v>
          </cell>
          <cell r="N2253">
            <v>0</v>
          </cell>
          <cell r="O2253">
            <v>600000000</v>
          </cell>
        </row>
        <row r="2254">
          <cell r="B2254" t="str">
            <v>4.02.20.005</v>
          </cell>
          <cell r="C2254">
            <v>0.86626962642122363</v>
          </cell>
          <cell r="D2254">
            <v>0.1337303735787764</v>
          </cell>
          <cell r="E2254">
            <v>0</v>
          </cell>
          <cell r="F2254">
            <v>18</v>
          </cell>
          <cell r="G2254" t="str">
            <v>KG</v>
          </cell>
          <cell r="J2254" t="str">
            <v>43 Inspektorat</v>
          </cell>
          <cell r="K2254" t="str">
            <v>Evaluasi dan Tindak Lanjut Hasil Temuan Pengawasan</v>
          </cell>
          <cell r="L2254">
            <v>800000000</v>
          </cell>
          <cell r="M2254">
            <v>123500000</v>
          </cell>
          <cell r="N2254">
            <v>0</v>
          </cell>
          <cell r="O2254">
            <v>923500000</v>
          </cell>
        </row>
        <row r="2255">
          <cell r="B2255" t="str">
            <v>4.02.20.011</v>
          </cell>
          <cell r="C2255">
            <v>0.91</v>
          </cell>
          <cell r="D2255">
            <v>0.09</v>
          </cell>
          <cell r="E2255">
            <v>0</v>
          </cell>
          <cell r="F2255">
            <v>18</v>
          </cell>
          <cell r="G2255" t="str">
            <v>KG</v>
          </cell>
          <cell r="J2255" t="str">
            <v>43 Inspektorat</v>
          </cell>
          <cell r="K2255" t="str">
            <v>Review laporan keuangan daerah</v>
          </cell>
          <cell r="L2255">
            <v>45500000</v>
          </cell>
          <cell r="M2255">
            <v>4500000</v>
          </cell>
          <cell r="N2255">
            <v>0</v>
          </cell>
          <cell r="O2255">
            <v>50000000</v>
          </cell>
        </row>
        <row r="2256">
          <cell r="B2256" t="str">
            <v>4.02.20.013</v>
          </cell>
          <cell r="C2256">
            <v>0.74057142857142855</v>
          </cell>
          <cell r="D2256">
            <v>0.25942857142857145</v>
          </cell>
          <cell r="E2256">
            <v>0</v>
          </cell>
          <cell r="F2256">
            <v>18</v>
          </cell>
          <cell r="G2256" t="str">
            <v>KG</v>
          </cell>
          <cell r="J2256" t="str">
            <v>43 Inspektorat</v>
          </cell>
          <cell r="K2256" t="str">
            <v>Pelaksanaan Pemeriksaan Reguler di Lingkungan Pemerintah Daerah</v>
          </cell>
          <cell r="L2256">
            <v>1036800000</v>
          </cell>
          <cell r="M2256">
            <v>363200000</v>
          </cell>
          <cell r="N2256">
            <v>0</v>
          </cell>
          <cell r="O2256">
            <v>1400000000</v>
          </cell>
        </row>
        <row r="2257">
          <cell r="B2257" t="str">
            <v>4.02.20.020</v>
          </cell>
          <cell r="C2257">
            <v>0.92</v>
          </cell>
          <cell r="D2257">
            <v>0.08</v>
          </cell>
          <cell r="E2257">
            <v>0</v>
          </cell>
          <cell r="F2257">
            <v>18</v>
          </cell>
          <cell r="G2257" t="str">
            <v>KG</v>
          </cell>
          <cell r="J2257" t="str">
            <v>43 Inspektorat</v>
          </cell>
          <cell r="K2257" t="str">
            <v>Evaluasi Pelaksanaan Rencana Aksi Daerah Pencegahan dan Pemberantasan Korupsi</v>
          </cell>
          <cell r="L2257">
            <v>27600000</v>
          </cell>
          <cell r="M2257">
            <v>2400000</v>
          </cell>
          <cell r="N2257">
            <v>0</v>
          </cell>
          <cell r="O2257">
            <v>30000000</v>
          </cell>
        </row>
        <row r="2258">
          <cell r="B2258" t="str">
            <v>4.02.20.021</v>
          </cell>
          <cell r="C2258">
            <v>0.97499999999999998</v>
          </cell>
          <cell r="D2258">
            <v>2.5000000000000001E-2</v>
          </cell>
          <cell r="E2258">
            <v>0</v>
          </cell>
          <cell r="F2258">
            <v>18</v>
          </cell>
          <cell r="G2258" t="str">
            <v>KG</v>
          </cell>
          <cell r="J2258" t="str">
            <v>43 Inspektorat</v>
          </cell>
          <cell r="K2258" t="str">
            <v>Monitoring dan Verifikasi Kewajiban Penyampaian Laporan Harta Kekayaan Aparatur Sipil Negara (LHKASN) di Lingkungan Instansi Pemerintah</v>
          </cell>
          <cell r="L2258">
            <v>29250000</v>
          </cell>
          <cell r="M2258">
            <v>750000</v>
          </cell>
          <cell r="N2258">
            <v>0</v>
          </cell>
          <cell r="O2258">
            <v>30000000</v>
          </cell>
        </row>
        <row r="2259">
          <cell r="B2259" t="str">
            <v>4.02.20.022</v>
          </cell>
          <cell r="C2259">
            <v>0.96894409937888204</v>
          </cell>
          <cell r="D2259">
            <v>3.1055900621118012E-2</v>
          </cell>
          <cell r="E2259">
            <v>0</v>
          </cell>
          <cell r="F2259">
            <v>18</v>
          </cell>
          <cell r="G2259" t="str">
            <v>KG</v>
          </cell>
          <cell r="J2259" t="str">
            <v>43 Inspektorat</v>
          </cell>
          <cell r="K2259" t="str">
            <v>Pengendalian Gratifikasi di lingkungan Pemerintahan</v>
          </cell>
          <cell r="L2259">
            <v>39000000</v>
          </cell>
          <cell r="M2259">
            <v>1250000</v>
          </cell>
          <cell r="N2259">
            <v>0</v>
          </cell>
          <cell r="O2259">
            <v>40250000</v>
          </cell>
        </row>
        <row r="2260">
          <cell r="B2260" t="str">
            <v>4.02.20.024</v>
          </cell>
          <cell r="C2260">
            <v>0.69405099150141647</v>
          </cell>
          <cell r="D2260">
            <v>0.30594900849858359</v>
          </cell>
          <cell r="E2260">
            <v>0</v>
          </cell>
          <cell r="F2260">
            <v>18</v>
          </cell>
          <cell r="G2260" t="str">
            <v>KG</v>
          </cell>
          <cell r="J2260" t="str">
            <v>43 Inspektorat</v>
          </cell>
          <cell r="K2260" t="str">
            <v>Pemeriksaan pada Desa-desa dan Kelurahan di Wilayah Kabupaten Rembang</v>
          </cell>
          <cell r="L2260">
            <v>392000000</v>
          </cell>
          <cell r="M2260">
            <v>172800000</v>
          </cell>
          <cell r="N2260">
            <v>0</v>
          </cell>
          <cell r="O2260">
            <v>564800000</v>
          </cell>
        </row>
        <row r="2261">
          <cell r="B2261" t="str">
            <v>4.02.20.025</v>
          </cell>
          <cell r="C2261">
            <v>0.98757566103854733</v>
          </cell>
          <cell r="D2261">
            <v>1.2424338961452692E-2</v>
          </cell>
          <cell r="E2261">
            <v>0</v>
          </cell>
          <cell r="F2261">
            <v>18</v>
          </cell>
          <cell r="G2261" t="str">
            <v>KG</v>
          </cell>
          <cell r="J2261" t="str">
            <v>43 Inspektorat</v>
          </cell>
          <cell r="K2261" t="str">
            <v>Reviu Dokumen Perencanaan Pembangunan dan Penganggaran</v>
          </cell>
          <cell r="L2261">
            <v>124000000</v>
          </cell>
          <cell r="M2261">
            <v>1560000</v>
          </cell>
          <cell r="N2261">
            <v>0</v>
          </cell>
          <cell r="O2261">
            <v>125560000</v>
          </cell>
        </row>
        <row r="2262">
          <cell r="B2262" t="str">
            <v>4.02.20.027</v>
          </cell>
          <cell r="C2262">
            <v>0.70379999999999998</v>
          </cell>
          <cell r="D2262">
            <v>0.27875919999999998</v>
          </cell>
          <cell r="E2262">
            <v>1.7440799999999999E-2</v>
          </cell>
          <cell r="F2262">
            <v>18</v>
          </cell>
          <cell r="G2262" t="str">
            <v>KG</v>
          </cell>
          <cell r="J2262" t="str">
            <v>43 Inspektorat</v>
          </cell>
          <cell r="K2262" t="str">
            <v>Pengawasan Pungutan Liar Dalam Penyelenggaraan Pemerintahan di Kabupaten Rembang</v>
          </cell>
          <cell r="L2262">
            <v>879750000</v>
          </cell>
          <cell r="M2262">
            <v>348449000</v>
          </cell>
          <cell r="N2262">
            <v>21801000</v>
          </cell>
          <cell r="O2262">
            <v>1250000000</v>
          </cell>
        </row>
        <row r="2263">
          <cell r="B2263" t="str">
            <v>4.02.2100</v>
          </cell>
          <cell r="C2263">
            <v>0.12338709677419354</v>
          </cell>
          <cell r="D2263">
            <v>0.87661290322580643</v>
          </cell>
          <cell r="E2263">
            <v>0</v>
          </cell>
          <cell r="F2263">
            <v>15</v>
          </cell>
          <cell r="G2263" t="str">
            <v>PR</v>
          </cell>
          <cell r="J2263" t="str">
            <v>43 Inspektorat</v>
          </cell>
          <cell r="K2263" t="str">
            <v>Program Peningkatan Profesionalisme Tenaga Pemeriksa dan Aparatur Pengawasan</v>
          </cell>
          <cell r="L2263">
            <v>15300000</v>
          </cell>
          <cell r="M2263">
            <v>108700000</v>
          </cell>
          <cell r="N2263">
            <v>0</v>
          </cell>
          <cell r="O2263">
            <v>124000000</v>
          </cell>
        </row>
        <row r="2264">
          <cell r="B2264" t="str">
            <v>4.02.21.001</v>
          </cell>
          <cell r="C2264">
            <v>0</v>
          </cell>
          <cell r="D2264">
            <v>1</v>
          </cell>
          <cell r="E2264">
            <v>0</v>
          </cell>
          <cell r="F2264">
            <v>18</v>
          </cell>
          <cell r="G2264" t="str">
            <v>KG</v>
          </cell>
          <cell r="J2264" t="str">
            <v>43 Inspektorat</v>
          </cell>
          <cell r="K2264" t="str">
            <v>Pelatihan Pengembangan Tenaga Pemeriksa dan Aparatur Pengawasan</v>
          </cell>
          <cell r="L2264">
            <v>0</v>
          </cell>
          <cell r="M2264">
            <v>50000000</v>
          </cell>
          <cell r="N2264">
            <v>0</v>
          </cell>
          <cell r="O2264">
            <v>50000000</v>
          </cell>
        </row>
        <row r="2265">
          <cell r="B2265" t="str">
            <v>4.02.21.003</v>
          </cell>
          <cell r="C2265">
            <v>0.03</v>
          </cell>
          <cell r="D2265">
            <v>0.97</v>
          </cell>
          <cell r="E2265">
            <v>0</v>
          </cell>
          <cell r="F2265">
            <v>18</v>
          </cell>
          <cell r="G2265" t="str">
            <v>KG</v>
          </cell>
          <cell r="J2265" t="str">
            <v>43 Inspektorat</v>
          </cell>
          <cell r="K2265" t="str">
            <v>Pelatihan Kantor Sendiri ( PKS )</v>
          </cell>
          <cell r="L2265">
            <v>1800000</v>
          </cell>
          <cell r="M2265">
            <v>58200000</v>
          </cell>
          <cell r="N2265">
            <v>0</v>
          </cell>
          <cell r="O2265">
            <v>60000000</v>
          </cell>
        </row>
        <row r="2266">
          <cell r="B2266" t="str">
            <v>4.02.21.004</v>
          </cell>
          <cell r="C2266">
            <v>0.9642857142857143</v>
          </cell>
          <cell r="D2266">
            <v>3.5714285714285712E-2</v>
          </cell>
          <cell r="E2266">
            <v>0</v>
          </cell>
          <cell r="F2266">
            <v>18</v>
          </cell>
          <cell r="G2266" t="str">
            <v>KG</v>
          </cell>
          <cell r="J2266" t="str">
            <v>43 Inspektorat</v>
          </cell>
          <cell r="K2266" t="str">
            <v>Penilaian Angka Kredit Jabatan Fungsional Auditor dan Jabatan Fungsional Pengawas Pemerintah</v>
          </cell>
          <cell r="L2266">
            <v>13500000</v>
          </cell>
          <cell r="M2266">
            <v>500000</v>
          </cell>
          <cell r="N2266">
            <v>0</v>
          </cell>
          <cell r="O2266">
            <v>14000000</v>
          </cell>
        </row>
        <row r="2267">
          <cell r="B2267" t="str">
            <v>4.02.2200</v>
          </cell>
          <cell r="C2267">
            <v>0.72693091023029921</v>
          </cell>
          <cell r="D2267">
            <v>0.27306908976970079</v>
          </cell>
          <cell r="E2267">
            <v>0</v>
          </cell>
          <cell r="F2267">
            <v>15</v>
          </cell>
          <cell r="G2267" t="str">
            <v>PR</v>
          </cell>
          <cell r="J2267" t="str">
            <v>43 Inspektorat</v>
          </cell>
          <cell r="K2267" t="str">
            <v>Program Penataan dan Penyempurnaan Kebijakan Sistem dan Prosedur Pengawasan</v>
          </cell>
          <cell r="L2267">
            <v>116000000</v>
          </cell>
          <cell r="M2267">
            <v>43575000</v>
          </cell>
          <cell r="N2267">
            <v>0</v>
          </cell>
          <cell r="O2267">
            <v>159575000</v>
          </cell>
        </row>
        <row r="2268">
          <cell r="B2268" t="str">
            <v>4.02.22.002</v>
          </cell>
          <cell r="C2268">
            <v>0.95</v>
          </cell>
          <cell r="D2268">
            <v>0.05</v>
          </cell>
          <cell r="E2268">
            <v>0</v>
          </cell>
          <cell r="F2268">
            <v>18</v>
          </cell>
          <cell r="G2268" t="str">
            <v>KG</v>
          </cell>
          <cell r="J2268" t="str">
            <v>43 Inspektorat</v>
          </cell>
          <cell r="K2268" t="str">
            <v>Penyusunan Kebijakan Sistem dan Prosedur Pengawasan</v>
          </cell>
          <cell r="L2268">
            <v>4750000</v>
          </cell>
          <cell r="M2268">
            <v>250000</v>
          </cell>
          <cell r="N2268">
            <v>0</v>
          </cell>
          <cell r="O2268">
            <v>5000000</v>
          </cell>
        </row>
        <row r="2269">
          <cell r="B2269" t="str">
            <v>4.02.22.007</v>
          </cell>
          <cell r="C2269">
            <v>0.76190476190476186</v>
          </cell>
          <cell r="D2269">
            <v>0.23809523809523808</v>
          </cell>
          <cell r="E2269">
            <v>0</v>
          </cell>
          <cell r="F2269">
            <v>18</v>
          </cell>
          <cell r="G2269" t="str">
            <v>KG</v>
          </cell>
          <cell r="J2269" t="str">
            <v>43 Inspektorat</v>
          </cell>
          <cell r="K2269" t="str">
            <v>Penyusunan Ikhtisar Laporan Hasil Pengawasan (LHP)</v>
          </cell>
          <cell r="L2269">
            <v>12000000</v>
          </cell>
          <cell r="M2269">
            <v>3750000</v>
          </cell>
          <cell r="N2269">
            <v>0</v>
          </cell>
          <cell r="O2269">
            <v>15750000</v>
          </cell>
        </row>
        <row r="2270">
          <cell r="B2270" t="str">
            <v>4.02.22.008</v>
          </cell>
          <cell r="C2270">
            <v>0.97701149425287359</v>
          </cell>
          <cell r="D2270">
            <v>2.2988505747126436E-2</v>
          </cell>
          <cell r="E2270">
            <v>0</v>
          </cell>
          <cell r="F2270">
            <v>18</v>
          </cell>
          <cell r="G2270" t="str">
            <v>KG</v>
          </cell>
          <cell r="J2270" t="str">
            <v>43 Inspektorat</v>
          </cell>
          <cell r="K2270" t="str">
            <v>Evaluasi LAKIP/LKJIP</v>
          </cell>
          <cell r="L2270">
            <v>42500000</v>
          </cell>
          <cell r="M2270">
            <v>1000000</v>
          </cell>
          <cell r="N2270">
            <v>0</v>
          </cell>
          <cell r="O2270">
            <v>43500000</v>
          </cell>
        </row>
        <row r="2271">
          <cell r="B2271" t="str">
            <v>4.02.22.015</v>
          </cell>
          <cell r="C2271">
            <v>0.93</v>
          </cell>
          <cell r="D2271">
            <v>7.0000000000000007E-2</v>
          </cell>
          <cell r="E2271">
            <v>0</v>
          </cell>
          <cell r="F2271">
            <v>18</v>
          </cell>
          <cell r="G2271" t="str">
            <v>KG</v>
          </cell>
          <cell r="J2271" t="str">
            <v>43 Inspektorat</v>
          </cell>
          <cell r="K2271" t="str">
            <v>Penyusunan Program Kerja Pengawas Tahunan (PKPT) berbasis Resiko</v>
          </cell>
          <cell r="L2271">
            <v>9300000</v>
          </cell>
          <cell r="M2271">
            <v>700000</v>
          </cell>
          <cell r="N2271">
            <v>0</v>
          </cell>
          <cell r="O2271">
            <v>10000000</v>
          </cell>
        </row>
        <row r="2272">
          <cell r="B2272" t="str">
            <v>4.02.22.017</v>
          </cell>
          <cell r="C2272">
            <v>0.32846715328467152</v>
          </cell>
          <cell r="D2272">
            <v>0.67153284671532842</v>
          </cell>
          <cell r="E2272">
            <v>0</v>
          </cell>
          <cell r="F2272">
            <v>18</v>
          </cell>
          <cell r="G2272" t="str">
            <v>KG</v>
          </cell>
          <cell r="J2272" t="str">
            <v>43 Inspektorat</v>
          </cell>
          <cell r="K2272" t="str">
            <v>Gelar Pengawasan Daerah</v>
          </cell>
          <cell r="L2272">
            <v>18000000</v>
          </cell>
          <cell r="M2272">
            <v>36800000</v>
          </cell>
          <cell r="N2272">
            <v>0</v>
          </cell>
          <cell r="O2272">
            <v>54800000</v>
          </cell>
        </row>
        <row r="2273">
          <cell r="B2273" t="str">
            <v>4.02.22.020</v>
          </cell>
          <cell r="C2273">
            <v>0.97387173396674587</v>
          </cell>
          <cell r="D2273">
            <v>2.6128266033254157E-2</v>
          </cell>
          <cell r="E2273">
            <v>0</v>
          </cell>
          <cell r="F2273">
            <v>18</v>
          </cell>
          <cell r="G2273" t="str">
            <v>KG</v>
          </cell>
          <cell r="J2273" t="str">
            <v>43 Inspektorat</v>
          </cell>
          <cell r="K2273" t="str">
            <v>Reviu LKjlP Kabupaten Rembang</v>
          </cell>
          <cell r="L2273">
            <v>10250000</v>
          </cell>
          <cell r="M2273">
            <v>275000</v>
          </cell>
          <cell r="N2273">
            <v>0</v>
          </cell>
          <cell r="O2273">
            <v>10525000</v>
          </cell>
        </row>
        <row r="2274">
          <cell r="B2274" t="str">
            <v>4.02.22.021</v>
          </cell>
          <cell r="C2274">
            <v>0.96</v>
          </cell>
          <cell r="D2274">
            <v>0.04</v>
          </cell>
          <cell r="E2274">
            <v>0</v>
          </cell>
          <cell r="F2274">
            <v>18</v>
          </cell>
          <cell r="G2274" t="str">
            <v>KG</v>
          </cell>
          <cell r="J2274" t="str">
            <v>43 Inspektorat</v>
          </cell>
          <cell r="K2274" t="str">
            <v>Evaluasi dan Penyusunan Standard Operating Procedure (SOP) Pengawasan</v>
          </cell>
          <cell r="L2274">
            <v>9600000</v>
          </cell>
          <cell r="M2274">
            <v>400000</v>
          </cell>
          <cell r="N2274">
            <v>0</v>
          </cell>
          <cell r="O2274">
            <v>10000000</v>
          </cell>
        </row>
        <row r="2275">
          <cell r="B2275" t="str">
            <v>4.02.22.022</v>
          </cell>
          <cell r="C2275">
            <v>0.96</v>
          </cell>
          <cell r="D2275">
            <v>0.04</v>
          </cell>
          <cell r="E2275">
            <v>0</v>
          </cell>
          <cell r="F2275">
            <v>18</v>
          </cell>
          <cell r="G2275" t="str">
            <v>KG</v>
          </cell>
          <cell r="J2275" t="str">
            <v>43 Inspektorat</v>
          </cell>
          <cell r="K2275" t="str">
            <v>Evaluasi dan Penyusunan Kode Etik Aparatur Pengawasan</v>
          </cell>
          <cell r="L2275">
            <v>9600000</v>
          </cell>
          <cell r="M2275">
            <v>400000</v>
          </cell>
          <cell r="N2275">
            <v>0</v>
          </cell>
          <cell r="O2275">
            <v>10000000</v>
          </cell>
        </row>
        <row r="2276">
          <cell r="B2276" t="str">
            <v>4.0300</v>
          </cell>
          <cell r="C2276">
            <v>0.3412803996788295</v>
          </cell>
          <cell r="D2276">
            <v>0.64837969488803637</v>
          </cell>
          <cell r="E2276">
            <v>1.0339905433134089E-2</v>
          </cell>
          <cell r="F2276">
            <v>4</v>
          </cell>
          <cell r="J2276" t="str">
            <v>43 Inspektorat</v>
          </cell>
          <cell r="K2276" t="str">
            <v>Perencanaan</v>
          </cell>
          <cell r="L2276">
            <v>1912706000</v>
          </cell>
          <cell r="M2276">
            <v>3633844000</v>
          </cell>
          <cell r="N2276">
            <v>57950000</v>
          </cell>
          <cell r="O2276">
            <v>5604500000</v>
          </cell>
        </row>
        <row r="2277">
          <cell r="B2277" t="str">
            <v>4.03.00</v>
          </cell>
          <cell r="C2277">
            <v>0.3412803996788295</v>
          </cell>
          <cell r="D2277">
            <v>0.64837969488803637</v>
          </cell>
          <cell r="E2277">
            <v>1.0339905433134089E-2</v>
          </cell>
          <cell r="F2277">
            <v>12</v>
          </cell>
          <cell r="G2277" t="str">
            <v>OPD</v>
          </cell>
          <cell r="J2277" t="str">
            <v>44 Bappeda</v>
          </cell>
          <cell r="K2277" t="str">
            <v>BADAN PERENCANAAN PEMBANGUNAN DAERAH</v>
          </cell>
          <cell r="L2277">
            <v>1912706000</v>
          </cell>
          <cell r="M2277">
            <v>3633844000</v>
          </cell>
          <cell r="N2277">
            <v>57950000</v>
          </cell>
          <cell r="O2277">
            <v>5604500000</v>
          </cell>
        </row>
        <row r="2278">
          <cell r="B2278" t="str">
            <v>4.03.0100</v>
          </cell>
          <cell r="C2278">
            <v>0.44987617260787993</v>
          </cell>
          <cell r="D2278">
            <v>0.55012382739212007</v>
          </cell>
          <cell r="E2278">
            <v>0</v>
          </cell>
          <cell r="F2278">
            <v>15</v>
          </cell>
          <cell r="G2278" t="str">
            <v>PR</v>
          </cell>
          <cell r="J2278" t="str">
            <v>44 Bappeda</v>
          </cell>
          <cell r="K2278" t="str">
            <v>Program Pelayanan Administrasi Perkantoran</v>
          </cell>
          <cell r="L2278">
            <v>359676000</v>
          </cell>
          <cell r="M2278">
            <v>439824000</v>
          </cell>
          <cell r="N2278">
            <v>0</v>
          </cell>
          <cell r="O2278">
            <v>799500000</v>
          </cell>
        </row>
        <row r="2279">
          <cell r="B2279" t="str">
            <v>4.03.01.001</v>
          </cell>
          <cell r="C2279">
            <v>0</v>
          </cell>
          <cell r="D2279">
            <v>1</v>
          </cell>
          <cell r="E2279">
            <v>0</v>
          </cell>
          <cell r="F2279">
            <v>18</v>
          </cell>
          <cell r="G2279" t="str">
            <v>KG</v>
          </cell>
          <cell r="H2279">
            <v>1</v>
          </cell>
          <cell r="I2279">
            <v>1</v>
          </cell>
          <cell r="J2279" t="str">
            <v>44 Bappeda</v>
          </cell>
          <cell r="K2279" t="str">
            <v>Penyediaan Jasa Surat Menyurat</v>
          </cell>
          <cell r="L2279">
            <v>0</v>
          </cell>
          <cell r="M2279">
            <v>1800000</v>
          </cell>
          <cell r="N2279">
            <v>0</v>
          </cell>
          <cell r="O2279">
            <v>1800000</v>
          </cell>
        </row>
        <row r="2280">
          <cell r="B2280" t="str">
            <v>4.03.01.002</v>
          </cell>
          <cell r="C2280">
            <v>0</v>
          </cell>
          <cell r="D2280">
            <v>1</v>
          </cell>
          <cell r="E2280">
            <v>0</v>
          </cell>
          <cell r="F2280">
            <v>18</v>
          </cell>
          <cell r="G2280" t="str">
            <v>KG</v>
          </cell>
          <cell r="H2280">
            <v>1</v>
          </cell>
          <cell r="I2280">
            <v>1</v>
          </cell>
          <cell r="J2280" t="str">
            <v>44 Bappeda</v>
          </cell>
          <cell r="K2280" t="str">
            <v>Penyediaan Jasa Komunikasi, Sumber Daya Air dan Listrik</v>
          </cell>
          <cell r="L2280">
            <v>0</v>
          </cell>
          <cell r="M2280">
            <v>120000000</v>
          </cell>
          <cell r="N2280">
            <v>0</v>
          </cell>
          <cell r="O2280">
            <v>120000000</v>
          </cell>
        </row>
        <row r="2281">
          <cell r="B2281" t="str">
            <v>4.03.01.007</v>
          </cell>
          <cell r="C2281">
            <v>0.99924812030075183</v>
          </cell>
          <cell r="D2281">
            <v>7.5187969924812035E-4</v>
          </cell>
          <cell r="E2281">
            <v>0</v>
          </cell>
          <cell r="F2281">
            <v>18</v>
          </cell>
          <cell r="G2281" t="str">
            <v>KG</v>
          </cell>
          <cell r="H2281">
            <v>1</v>
          </cell>
          <cell r="I2281">
            <v>1</v>
          </cell>
          <cell r="J2281" t="str">
            <v>44 Bappeda</v>
          </cell>
          <cell r="K2281" t="str">
            <v>Penyediaan Jasa Administrasi Keuangan</v>
          </cell>
          <cell r="L2281">
            <v>265800000</v>
          </cell>
          <cell r="M2281">
            <v>200000</v>
          </cell>
          <cell r="N2281">
            <v>0</v>
          </cell>
          <cell r="O2281">
            <v>266000000</v>
          </cell>
        </row>
        <row r="2282">
          <cell r="B2282" t="str">
            <v>4.03.01.010</v>
          </cell>
          <cell r="C2282">
            <v>0</v>
          </cell>
          <cell r="D2282">
            <v>1</v>
          </cell>
          <cell r="E2282">
            <v>0</v>
          </cell>
          <cell r="F2282">
            <v>18</v>
          </cell>
          <cell r="G2282" t="str">
            <v>KG</v>
          </cell>
          <cell r="H2282">
            <v>1</v>
          </cell>
          <cell r="I2282">
            <v>1</v>
          </cell>
          <cell r="J2282" t="str">
            <v>44 Bappeda</v>
          </cell>
          <cell r="K2282" t="str">
            <v>Penyediaan Alat Tulis Kantor</v>
          </cell>
          <cell r="L2282">
            <v>0</v>
          </cell>
          <cell r="M2282">
            <v>25000000</v>
          </cell>
          <cell r="N2282">
            <v>0</v>
          </cell>
          <cell r="O2282">
            <v>25000000</v>
          </cell>
        </row>
        <row r="2283">
          <cell r="B2283" t="str">
            <v>4.03.01.011</v>
          </cell>
          <cell r="C2283">
            <v>0</v>
          </cell>
          <cell r="D2283">
            <v>1</v>
          </cell>
          <cell r="E2283">
            <v>0</v>
          </cell>
          <cell r="F2283">
            <v>18</v>
          </cell>
          <cell r="G2283" t="str">
            <v>KG</v>
          </cell>
          <cell r="H2283">
            <v>1</v>
          </cell>
          <cell r="I2283">
            <v>1</v>
          </cell>
          <cell r="J2283" t="str">
            <v>44 Bappeda</v>
          </cell>
          <cell r="K2283" t="str">
            <v>Penyediaan Barang Cetakan dan Penggandaan</v>
          </cell>
          <cell r="L2283">
            <v>0</v>
          </cell>
          <cell r="M2283">
            <v>35000000</v>
          </cell>
          <cell r="N2283">
            <v>0</v>
          </cell>
          <cell r="O2283">
            <v>35000000</v>
          </cell>
        </row>
        <row r="2284">
          <cell r="B2284" t="str">
            <v>4.03.01.012</v>
          </cell>
          <cell r="C2284">
            <v>0</v>
          </cell>
          <cell r="D2284">
            <v>1</v>
          </cell>
          <cell r="E2284">
            <v>0</v>
          </cell>
          <cell r="F2284">
            <v>18</v>
          </cell>
          <cell r="G2284" t="str">
            <v>KG</v>
          </cell>
          <cell r="H2284">
            <v>1</v>
          </cell>
          <cell r="I2284">
            <v>1</v>
          </cell>
          <cell r="J2284" t="str">
            <v>44 Bappeda</v>
          </cell>
          <cell r="K2284" t="str">
            <v>Penyediaan Komponen Instalasi Listrik/Penerangan Bangunan Kantor</v>
          </cell>
          <cell r="L2284">
            <v>0</v>
          </cell>
          <cell r="M2284">
            <v>15000000</v>
          </cell>
          <cell r="N2284">
            <v>0</v>
          </cell>
          <cell r="O2284">
            <v>15000000</v>
          </cell>
        </row>
        <row r="2285">
          <cell r="B2285" t="str">
            <v>4.03.01.013</v>
          </cell>
          <cell r="C2285">
            <v>0</v>
          </cell>
          <cell r="D2285">
            <v>1</v>
          </cell>
          <cell r="E2285">
            <v>0</v>
          </cell>
          <cell r="F2285">
            <v>18</v>
          </cell>
          <cell r="G2285" t="str">
            <v>KG</v>
          </cell>
          <cell r="H2285">
            <v>1</v>
          </cell>
          <cell r="I2285">
            <v>1</v>
          </cell>
          <cell r="J2285" t="str">
            <v>44 Bappeda</v>
          </cell>
          <cell r="K2285" t="str">
            <v>Penyediaan Peralatan dan Perlengkapan Kantor</v>
          </cell>
          <cell r="L2285">
            <v>0</v>
          </cell>
          <cell r="M2285">
            <v>35000000</v>
          </cell>
          <cell r="N2285">
            <v>0</v>
          </cell>
          <cell r="O2285">
            <v>35000000</v>
          </cell>
        </row>
        <row r="2286">
          <cell r="B2286" t="str">
            <v>4.03.01.014</v>
          </cell>
          <cell r="C2286">
            <v>0</v>
          </cell>
          <cell r="D2286">
            <v>1</v>
          </cell>
          <cell r="E2286">
            <v>0</v>
          </cell>
          <cell r="F2286">
            <v>18</v>
          </cell>
          <cell r="G2286" t="str">
            <v>KG</v>
          </cell>
          <cell r="H2286">
            <v>1</v>
          </cell>
          <cell r="I2286">
            <v>1</v>
          </cell>
          <cell r="J2286" t="str">
            <v>44 Bappeda</v>
          </cell>
          <cell r="K2286" t="str">
            <v>Penyediaan Peralatan Rumah Tangga</v>
          </cell>
          <cell r="L2286">
            <v>0</v>
          </cell>
          <cell r="M2286">
            <v>16000000</v>
          </cell>
          <cell r="N2286">
            <v>0</v>
          </cell>
          <cell r="O2286">
            <v>16000000</v>
          </cell>
        </row>
        <row r="2287">
          <cell r="B2287" t="str">
            <v>4.03.01.015</v>
          </cell>
          <cell r="C2287">
            <v>0</v>
          </cell>
          <cell r="D2287">
            <v>1</v>
          </cell>
          <cell r="E2287">
            <v>0</v>
          </cell>
          <cell r="F2287">
            <v>18</v>
          </cell>
          <cell r="G2287" t="str">
            <v>KG</v>
          </cell>
          <cell r="H2287">
            <v>1</v>
          </cell>
          <cell r="I2287">
            <v>1</v>
          </cell>
          <cell r="J2287" t="str">
            <v>44 Bappeda</v>
          </cell>
          <cell r="K2287" t="str">
            <v>Penyediaan Bahan Bacaan dan Peraturan Perundang-Undangan</v>
          </cell>
          <cell r="L2287">
            <v>0</v>
          </cell>
          <cell r="M2287">
            <v>6700000</v>
          </cell>
          <cell r="N2287">
            <v>0</v>
          </cell>
          <cell r="O2287">
            <v>6700000</v>
          </cell>
        </row>
        <row r="2288">
          <cell r="B2288" t="str">
            <v>4.03.01.017</v>
          </cell>
          <cell r="C2288">
            <v>0</v>
          </cell>
          <cell r="D2288">
            <v>1</v>
          </cell>
          <cell r="E2288">
            <v>0</v>
          </cell>
          <cell r="F2288">
            <v>18</v>
          </cell>
          <cell r="G2288" t="str">
            <v>KG</v>
          </cell>
          <cell r="H2288">
            <v>1</v>
          </cell>
          <cell r="I2288">
            <v>1</v>
          </cell>
          <cell r="J2288" t="str">
            <v>44 Bappeda</v>
          </cell>
          <cell r="K2288" t="str">
            <v>Penyediaan Makanan dan Minuman</v>
          </cell>
          <cell r="L2288">
            <v>0</v>
          </cell>
          <cell r="M2288">
            <v>40000000</v>
          </cell>
          <cell r="N2288">
            <v>0</v>
          </cell>
          <cell r="O2288">
            <v>40000000</v>
          </cell>
        </row>
        <row r="2289">
          <cell r="B2289" t="str">
            <v>4.03.01.018</v>
          </cell>
          <cell r="C2289">
            <v>0</v>
          </cell>
          <cell r="D2289">
            <v>1</v>
          </cell>
          <cell r="E2289">
            <v>0</v>
          </cell>
          <cell r="F2289">
            <v>18</v>
          </cell>
          <cell r="G2289" t="str">
            <v>KG</v>
          </cell>
          <cell r="H2289">
            <v>1</v>
          </cell>
          <cell r="I2289">
            <v>1</v>
          </cell>
          <cell r="J2289" t="str">
            <v>44 Bappeda</v>
          </cell>
          <cell r="K2289" t="str">
            <v>Rapat-Rapat Koordinasi dan Konsultasi Ke Luar Daerah</v>
          </cell>
          <cell r="L2289">
            <v>0</v>
          </cell>
          <cell r="M2289">
            <v>140000000</v>
          </cell>
          <cell r="N2289">
            <v>0</v>
          </cell>
          <cell r="O2289">
            <v>140000000</v>
          </cell>
        </row>
        <row r="2290">
          <cell r="B2290" t="str">
            <v>4.03.01.019</v>
          </cell>
          <cell r="C2290">
            <v>0.99868085106382976</v>
          </cell>
          <cell r="D2290">
            <v>1.3191489361702128E-3</v>
          </cell>
          <cell r="E2290">
            <v>0</v>
          </cell>
          <cell r="F2290">
            <v>18</v>
          </cell>
          <cell r="G2290" t="str">
            <v>KG</v>
          </cell>
          <cell r="H2290">
            <v>1</v>
          </cell>
          <cell r="I2290">
            <v>1</v>
          </cell>
          <cell r="J2290" t="str">
            <v>44 Bappeda</v>
          </cell>
          <cell r="K2290" t="str">
            <v>Penyediaan Jasa Administrasi Kantor/Kebersihan</v>
          </cell>
          <cell r="L2290">
            <v>93876000</v>
          </cell>
          <cell r="M2290">
            <v>124000</v>
          </cell>
          <cell r="N2290">
            <v>0</v>
          </cell>
          <cell r="O2290">
            <v>94000000</v>
          </cell>
        </row>
        <row r="2291">
          <cell r="B2291" t="str">
            <v>4.03.01.020</v>
          </cell>
          <cell r="C2291">
            <v>0</v>
          </cell>
          <cell r="D2291">
            <v>1</v>
          </cell>
          <cell r="E2291">
            <v>0</v>
          </cell>
          <cell r="F2291">
            <v>18</v>
          </cell>
          <cell r="G2291" t="str">
            <v>KG</v>
          </cell>
          <cell r="H2291">
            <v>1</v>
          </cell>
          <cell r="I2291">
            <v>1</v>
          </cell>
          <cell r="J2291" t="str">
            <v>44 Bappeda</v>
          </cell>
          <cell r="K2291" t="str">
            <v>Rapat-rapat koordinasi dan konsultasi dalam daerah</v>
          </cell>
          <cell r="L2291">
            <v>0</v>
          </cell>
          <cell r="M2291">
            <v>5000000</v>
          </cell>
          <cell r="N2291">
            <v>0</v>
          </cell>
          <cell r="O2291">
            <v>5000000</v>
          </cell>
        </row>
        <row r="2292">
          <cell r="B2292" t="str">
            <v>4.03.0200</v>
          </cell>
          <cell r="C2292">
            <v>8.9272727272727267E-2</v>
          </cell>
          <cell r="D2292">
            <v>0.81981818181818178</v>
          </cell>
          <cell r="E2292">
            <v>9.0909090909090912E-2</v>
          </cell>
          <cell r="F2292">
            <v>15</v>
          </cell>
          <cell r="G2292" t="str">
            <v>PR</v>
          </cell>
          <cell r="J2292" t="str">
            <v>44 Bappeda</v>
          </cell>
          <cell r="K2292" t="str">
            <v>Program Peningkatan Sarana dan Prasarana Aparatur</v>
          </cell>
          <cell r="L2292">
            <v>14730000</v>
          </cell>
          <cell r="M2292">
            <v>135270000</v>
          </cell>
          <cell r="N2292">
            <v>15000000</v>
          </cell>
          <cell r="O2292">
            <v>165000000</v>
          </cell>
        </row>
        <row r="2293">
          <cell r="B2293" t="str">
            <v>4.03.02.013</v>
          </cell>
          <cell r="C2293">
            <v>0</v>
          </cell>
          <cell r="D2293">
            <v>0</v>
          </cell>
          <cell r="E2293">
            <v>1</v>
          </cell>
          <cell r="F2293">
            <v>18</v>
          </cell>
          <cell r="G2293" t="str">
            <v>KG</v>
          </cell>
          <cell r="H2293">
            <v>1</v>
          </cell>
          <cell r="I2293">
            <v>1</v>
          </cell>
          <cell r="J2293" t="str">
            <v>44 Bappeda</v>
          </cell>
          <cell r="K2293" t="str">
            <v>Pengadaan Perlengkapan dan Peralatan Kantor dan Rumah Tangga</v>
          </cell>
          <cell r="L2293">
            <v>0</v>
          </cell>
          <cell r="M2293">
            <v>0</v>
          </cell>
          <cell r="N2293">
            <v>15000000</v>
          </cell>
          <cell r="O2293">
            <v>15000000</v>
          </cell>
        </row>
        <row r="2294">
          <cell r="B2294" t="str">
            <v>4.03.02.018</v>
          </cell>
          <cell r="C2294">
            <v>0.28012500000000001</v>
          </cell>
          <cell r="D2294">
            <v>0.71987500000000004</v>
          </cell>
          <cell r="E2294">
            <v>0</v>
          </cell>
          <cell r="F2294">
            <v>18</v>
          </cell>
          <cell r="G2294" t="str">
            <v>KG</v>
          </cell>
          <cell r="H2294">
            <v>1</v>
          </cell>
          <cell r="I2294">
            <v>1</v>
          </cell>
          <cell r="J2294" t="str">
            <v>44 Bappeda</v>
          </cell>
          <cell r="K2294" t="str">
            <v>Pemeliharaan Rutin/Berkala Gedung Kantor</v>
          </cell>
          <cell r="L2294">
            <v>11205000</v>
          </cell>
          <cell r="M2294">
            <v>28795000</v>
          </cell>
          <cell r="N2294">
            <v>0</v>
          </cell>
          <cell r="O2294">
            <v>40000000</v>
          </cell>
        </row>
        <row r="2295">
          <cell r="B2295" t="str">
            <v>4.03.02.020</v>
          </cell>
          <cell r="C2295">
            <v>0</v>
          </cell>
          <cell r="D2295">
            <v>1</v>
          </cell>
          <cell r="E2295">
            <v>0</v>
          </cell>
          <cell r="F2295">
            <v>18</v>
          </cell>
          <cell r="G2295" t="str">
            <v>KG</v>
          </cell>
          <cell r="H2295">
            <v>1</v>
          </cell>
          <cell r="I2295">
            <v>1</v>
          </cell>
          <cell r="J2295" t="str">
            <v>44 Bappeda</v>
          </cell>
          <cell r="K2295" t="str">
            <v>Pemeliharaan Rutin/Berkala Kendaraan Dinas/Operasional</v>
          </cell>
          <cell r="L2295">
            <v>0</v>
          </cell>
          <cell r="M2295">
            <v>50000000</v>
          </cell>
          <cell r="N2295">
            <v>0</v>
          </cell>
          <cell r="O2295">
            <v>50000000</v>
          </cell>
        </row>
        <row r="2296">
          <cell r="B2296" t="str">
            <v>4.03.02.028</v>
          </cell>
          <cell r="C2296">
            <v>0</v>
          </cell>
          <cell r="D2296">
            <v>1</v>
          </cell>
          <cell r="E2296">
            <v>0</v>
          </cell>
          <cell r="F2296">
            <v>18</v>
          </cell>
          <cell r="G2296" t="str">
            <v>KG</v>
          </cell>
          <cell r="H2296">
            <v>1</v>
          </cell>
          <cell r="I2296">
            <v>1</v>
          </cell>
          <cell r="J2296" t="str">
            <v>44 Bappeda</v>
          </cell>
          <cell r="K2296" t="str">
            <v>Pemeliharaan rutin/berkala perlengkapan dan peralatan kantor dan rumah tangga</v>
          </cell>
          <cell r="L2296">
            <v>0</v>
          </cell>
          <cell r="M2296">
            <v>50000000</v>
          </cell>
          <cell r="N2296">
            <v>0</v>
          </cell>
          <cell r="O2296">
            <v>50000000</v>
          </cell>
        </row>
        <row r="2297">
          <cell r="B2297" t="str">
            <v>4.03.02.031</v>
          </cell>
          <cell r="C2297">
            <v>0.35249999999999998</v>
          </cell>
          <cell r="D2297">
            <v>0.64749999999999996</v>
          </cell>
          <cell r="E2297">
            <v>0</v>
          </cell>
          <cell r="F2297">
            <v>18</v>
          </cell>
          <cell r="G2297" t="str">
            <v>KG</v>
          </cell>
          <cell r="H2297">
            <v>1</v>
          </cell>
          <cell r="I2297">
            <v>1</v>
          </cell>
          <cell r="J2297" t="str">
            <v>44 Bappeda</v>
          </cell>
          <cell r="K2297" t="str">
            <v>Pemeliharaan rutin/berkala taman</v>
          </cell>
          <cell r="L2297">
            <v>3525000</v>
          </cell>
          <cell r="M2297">
            <v>6475000</v>
          </cell>
          <cell r="N2297">
            <v>0</v>
          </cell>
          <cell r="O2297">
            <v>10000000</v>
          </cell>
        </row>
        <row r="2298">
          <cell r="B2298" t="str">
            <v>4.03.0500</v>
          </cell>
          <cell r="C2298">
            <v>0.745</v>
          </cell>
          <cell r="D2298">
            <v>0.255</v>
          </cell>
          <cell r="E2298">
            <v>0</v>
          </cell>
          <cell r="F2298">
            <v>15</v>
          </cell>
          <cell r="G2298" t="str">
            <v>PR</v>
          </cell>
          <cell r="J2298" t="str">
            <v>44 Bappeda</v>
          </cell>
          <cell r="K2298" t="str">
            <v>Program Peningkatan Kapasitas Sumber Daya Aparatur</v>
          </cell>
          <cell r="L2298">
            <v>14900000</v>
          </cell>
          <cell r="M2298">
            <v>5100000</v>
          </cell>
          <cell r="N2298">
            <v>0</v>
          </cell>
          <cell r="O2298">
            <v>20000000</v>
          </cell>
        </row>
        <row r="2299">
          <cell r="B2299" t="str">
            <v>4.03.05.005</v>
          </cell>
          <cell r="C2299">
            <v>0.745</v>
          </cell>
          <cell r="D2299">
            <v>0.255</v>
          </cell>
          <cell r="E2299">
            <v>0</v>
          </cell>
          <cell r="F2299">
            <v>18</v>
          </cell>
          <cell r="G2299" t="str">
            <v>KG</v>
          </cell>
          <cell r="H2299">
            <v>1</v>
          </cell>
          <cell r="I2299">
            <v>1</v>
          </cell>
          <cell r="J2299" t="str">
            <v>44 Bappeda</v>
          </cell>
          <cell r="K2299" t="str">
            <v>Fasilitasi Manajemen  Kepegawaian SKPD</v>
          </cell>
          <cell r="L2299">
            <v>14900000</v>
          </cell>
          <cell r="M2299">
            <v>5100000</v>
          </cell>
          <cell r="N2299">
            <v>0</v>
          </cell>
          <cell r="O2299">
            <v>20000000</v>
          </cell>
        </row>
        <row r="2300">
          <cell r="B2300" t="str">
            <v>4.03.0600</v>
          </cell>
          <cell r="C2300">
            <v>0.64833333333333332</v>
          </cell>
          <cell r="D2300">
            <v>0.35166666666666668</v>
          </cell>
          <cell r="E2300">
            <v>0</v>
          </cell>
          <cell r="F2300">
            <v>15</v>
          </cell>
          <cell r="G2300" t="str">
            <v>PR</v>
          </cell>
          <cell r="J2300" t="str">
            <v>44 Bappeda</v>
          </cell>
          <cell r="K2300" t="str">
            <v>Program Peningkatan Pengembangan Sistem Pelaporan Capaian Kinerja dan Keuangan</v>
          </cell>
          <cell r="L2300">
            <v>58350000</v>
          </cell>
          <cell r="M2300">
            <v>31650000</v>
          </cell>
          <cell r="N2300">
            <v>0</v>
          </cell>
          <cell r="O2300">
            <v>90000000</v>
          </cell>
        </row>
        <row r="2301">
          <cell r="B2301" t="str">
            <v>4.03.06.001</v>
          </cell>
          <cell r="C2301">
            <v>0.57999999999999996</v>
          </cell>
          <cell r="D2301">
            <v>0.42</v>
          </cell>
          <cell r="E2301">
            <v>0</v>
          </cell>
          <cell r="F2301">
            <v>18</v>
          </cell>
          <cell r="G2301" t="str">
            <v>KG</v>
          </cell>
          <cell r="H2301">
            <v>1</v>
          </cell>
          <cell r="I2301">
            <v>1</v>
          </cell>
          <cell r="J2301" t="str">
            <v>44 Bappeda</v>
          </cell>
          <cell r="K2301" t="str">
            <v>Penyusunan Laporan Capaian Kinerja dan Ikhtisar Realisasi Kinerja SKPD</v>
          </cell>
          <cell r="L2301">
            <v>5800000</v>
          </cell>
          <cell r="M2301">
            <v>4200000</v>
          </cell>
          <cell r="N2301">
            <v>0</v>
          </cell>
          <cell r="O2301">
            <v>10000000</v>
          </cell>
        </row>
        <row r="2302">
          <cell r="B2302" t="str">
            <v>4.03.06.002</v>
          </cell>
          <cell r="C2302">
            <v>0.64500000000000002</v>
          </cell>
          <cell r="D2302">
            <v>0.35499999999999998</v>
          </cell>
          <cell r="E2302">
            <v>0</v>
          </cell>
          <cell r="F2302">
            <v>18</v>
          </cell>
          <cell r="G2302" t="str">
            <v>KG</v>
          </cell>
          <cell r="H2302">
            <v>1</v>
          </cell>
          <cell r="I2302">
            <v>1</v>
          </cell>
          <cell r="J2302" t="str">
            <v>44 Bappeda</v>
          </cell>
          <cell r="K2302" t="str">
            <v>Penyusunan Pelaporan Keuangan Semesteran</v>
          </cell>
          <cell r="L2302">
            <v>6450000</v>
          </cell>
          <cell r="M2302">
            <v>3550000</v>
          </cell>
          <cell r="N2302">
            <v>0</v>
          </cell>
          <cell r="O2302">
            <v>10000000</v>
          </cell>
        </row>
        <row r="2303">
          <cell r="B2303" t="str">
            <v>4.03.06.004</v>
          </cell>
          <cell r="C2303">
            <v>0.64500000000000002</v>
          </cell>
          <cell r="D2303">
            <v>0.35499999999999998</v>
          </cell>
          <cell r="E2303">
            <v>0</v>
          </cell>
          <cell r="F2303">
            <v>18</v>
          </cell>
          <cell r="G2303" t="str">
            <v>KG</v>
          </cell>
          <cell r="H2303">
            <v>1</v>
          </cell>
          <cell r="I2303">
            <v>1</v>
          </cell>
          <cell r="J2303" t="str">
            <v>44 Bappeda</v>
          </cell>
          <cell r="K2303" t="str">
            <v>Penyusunan Pelaporan Keuangan Akhir Tahun</v>
          </cell>
          <cell r="L2303">
            <v>6450000</v>
          </cell>
          <cell r="M2303">
            <v>3550000</v>
          </cell>
          <cell r="N2303">
            <v>0</v>
          </cell>
          <cell r="O2303">
            <v>10000000</v>
          </cell>
        </row>
        <row r="2304">
          <cell r="B2304" t="str">
            <v>4.03.06.009</v>
          </cell>
          <cell r="C2304">
            <v>0.66874999999999996</v>
          </cell>
          <cell r="D2304">
            <v>0.33124999999999999</v>
          </cell>
          <cell r="E2304">
            <v>0</v>
          </cell>
          <cell r="F2304">
            <v>18</v>
          </cell>
          <cell r="G2304" t="str">
            <v>KG</v>
          </cell>
          <cell r="H2304">
            <v>1</v>
          </cell>
          <cell r="I2304">
            <v>1</v>
          </cell>
          <cell r="J2304" t="str">
            <v>44 Bappeda</v>
          </cell>
          <cell r="K2304" t="str">
            <v>Penyusunan Renstra, Renja</v>
          </cell>
          <cell r="L2304">
            <v>26750000</v>
          </cell>
          <cell r="M2304">
            <v>13250000</v>
          </cell>
          <cell r="N2304">
            <v>0</v>
          </cell>
          <cell r="O2304">
            <v>40000000</v>
          </cell>
        </row>
        <row r="2305">
          <cell r="B2305" t="str">
            <v>4.03.06.010</v>
          </cell>
          <cell r="C2305">
            <v>0.64500000000000002</v>
          </cell>
          <cell r="D2305">
            <v>0.35499999999999998</v>
          </cell>
          <cell r="E2305">
            <v>0</v>
          </cell>
          <cell r="F2305">
            <v>18</v>
          </cell>
          <cell r="G2305" t="str">
            <v>KG</v>
          </cell>
          <cell r="H2305">
            <v>1</v>
          </cell>
          <cell r="I2305">
            <v>1</v>
          </cell>
          <cell r="J2305" t="str">
            <v>44 Bappeda</v>
          </cell>
          <cell r="K2305" t="str">
            <v>Penyusunan Dokumen Anggaran</v>
          </cell>
          <cell r="L2305">
            <v>12900000</v>
          </cell>
          <cell r="M2305">
            <v>7100000</v>
          </cell>
          <cell r="N2305">
            <v>0</v>
          </cell>
          <cell r="O2305">
            <v>20000000</v>
          </cell>
        </row>
        <row r="2306">
          <cell r="B2306" t="str">
            <v>4.03.1500</v>
          </cell>
          <cell r="C2306">
            <v>0.39700000000000002</v>
          </cell>
          <cell r="D2306">
            <v>0.42325000000000002</v>
          </cell>
          <cell r="E2306">
            <v>0.17974999999999999</v>
          </cell>
          <cell r="F2306">
            <v>15</v>
          </cell>
          <cell r="G2306" t="str">
            <v>PR</v>
          </cell>
          <cell r="J2306" t="str">
            <v>44 Bappeda</v>
          </cell>
          <cell r="K2306" t="str">
            <v>Program Pengembangan Data/Informasi</v>
          </cell>
          <cell r="L2306">
            <v>79400000</v>
          </cell>
          <cell r="M2306">
            <v>84650000</v>
          </cell>
          <cell r="N2306">
            <v>35950000</v>
          </cell>
          <cell r="O2306">
            <v>200000000</v>
          </cell>
        </row>
        <row r="2307">
          <cell r="B2307" t="str">
            <v>4.03.15.006</v>
          </cell>
          <cell r="C2307">
            <v>0.39900000000000002</v>
          </cell>
          <cell r="D2307">
            <v>0.60099999999999998</v>
          </cell>
          <cell r="E2307">
            <v>0</v>
          </cell>
          <cell r="F2307">
            <v>18</v>
          </cell>
          <cell r="G2307" t="str">
            <v>KG</v>
          </cell>
          <cell r="J2307" t="str">
            <v>44 Bappeda</v>
          </cell>
          <cell r="K2307" t="str">
            <v>Penyusunan Sistem Informasi Pembangunan Daerah</v>
          </cell>
          <cell r="L2307">
            <v>39900000</v>
          </cell>
          <cell r="M2307">
            <v>60100000</v>
          </cell>
          <cell r="N2307">
            <v>0</v>
          </cell>
          <cell r="O2307">
            <v>100000000</v>
          </cell>
        </row>
        <row r="2308">
          <cell r="B2308" t="str">
            <v>4.03.15.010</v>
          </cell>
          <cell r="C2308">
            <v>0.39500000000000002</v>
          </cell>
          <cell r="D2308">
            <v>0.2455</v>
          </cell>
          <cell r="E2308">
            <v>0.35949999999999999</v>
          </cell>
          <cell r="F2308">
            <v>18</v>
          </cell>
          <cell r="G2308" t="str">
            <v>KG</v>
          </cell>
          <cell r="J2308" t="str">
            <v>44 Bappeda</v>
          </cell>
          <cell r="K2308" t="str">
            <v>Penyusunan Sistem Informasi Penanggulangan Kemiskinan</v>
          </cell>
          <cell r="L2308">
            <v>39500000</v>
          </cell>
          <cell r="M2308">
            <v>24550000</v>
          </cell>
          <cell r="N2308">
            <v>35950000</v>
          </cell>
          <cell r="O2308">
            <v>100000000</v>
          </cell>
        </row>
        <row r="2309">
          <cell r="B2309" t="str">
            <v>4.03.1600</v>
          </cell>
          <cell r="C2309">
            <v>0.3155</v>
          </cell>
          <cell r="D2309">
            <v>0.6845</v>
          </cell>
          <cell r="E2309">
            <v>0</v>
          </cell>
          <cell r="F2309">
            <v>15</v>
          </cell>
          <cell r="G2309" t="str">
            <v>PR</v>
          </cell>
          <cell r="J2309" t="str">
            <v>44 Bappeda</v>
          </cell>
          <cell r="K2309" t="str">
            <v>Program Kerjasama Pembangunan</v>
          </cell>
          <cell r="L2309">
            <v>157750000</v>
          </cell>
          <cell r="M2309">
            <v>342250000</v>
          </cell>
          <cell r="N2309">
            <v>0</v>
          </cell>
          <cell r="O2309">
            <v>500000000</v>
          </cell>
        </row>
        <row r="2310">
          <cell r="B2310" t="str">
            <v>4.03.16.003</v>
          </cell>
          <cell r="C2310">
            <v>0.45400000000000001</v>
          </cell>
          <cell r="D2310">
            <v>0.54600000000000004</v>
          </cell>
          <cell r="E2310">
            <v>0</v>
          </cell>
          <cell r="F2310">
            <v>18</v>
          </cell>
          <cell r="G2310" t="str">
            <v>KG</v>
          </cell>
          <cell r="J2310" t="str">
            <v>44 Bappeda</v>
          </cell>
          <cell r="K2310" t="str">
            <v>Fasilitasi Kerjasama Dengan Dunia Usaha/Lembaga</v>
          </cell>
          <cell r="L2310">
            <v>45400000</v>
          </cell>
          <cell r="M2310">
            <v>54600000</v>
          </cell>
          <cell r="N2310">
            <v>0</v>
          </cell>
          <cell r="O2310">
            <v>100000000</v>
          </cell>
        </row>
        <row r="2311">
          <cell r="B2311" t="str">
            <v>4.03.16.008</v>
          </cell>
          <cell r="C2311">
            <v>0.2</v>
          </cell>
          <cell r="D2311">
            <v>0.8</v>
          </cell>
          <cell r="E2311">
            <v>0</v>
          </cell>
          <cell r="F2311">
            <v>18</v>
          </cell>
          <cell r="G2311" t="str">
            <v>KG</v>
          </cell>
          <cell r="J2311" t="str">
            <v>44 Bappeda</v>
          </cell>
          <cell r="K2311" t="str">
            <v>Fasilitasi dan koordinasi peningkatan program pembangunan SDM Dini</v>
          </cell>
          <cell r="L2311">
            <v>20000000</v>
          </cell>
          <cell r="M2311">
            <v>80000000</v>
          </cell>
          <cell r="N2311">
            <v>0</v>
          </cell>
          <cell r="O2311">
            <v>100000000</v>
          </cell>
        </row>
        <row r="2312">
          <cell r="B2312" t="str">
            <v>4.03.16.009</v>
          </cell>
          <cell r="C2312">
            <v>0.33600000000000002</v>
          </cell>
          <cell r="D2312">
            <v>0.66400000000000003</v>
          </cell>
          <cell r="E2312">
            <v>0</v>
          </cell>
          <cell r="F2312">
            <v>18</v>
          </cell>
          <cell r="G2312" t="str">
            <v>KG</v>
          </cell>
          <cell r="J2312" t="str">
            <v>44 Bappeda</v>
          </cell>
          <cell r="K2312" t="str">
            <v>Fasilitasi Kemitraan dan Kerjasama Investasi</v>
          </cell>
          <cell r="L2312">
            <v>16800000</v>
          </cell>
          <cell r="M2312">
            <v>33200000</v>
          </cell>
          <cell r="N2312">
            <v>0</v>
          </cell>
          <cell r="O2312">
            <v>50000000</v>
          </cell>
        </row>
        <row r="2313">
          <cell r="B2313" t="str">
            <v>4.03.16.012</v>
          </cell>
          <cell r="C2313">
            <v>0.30220000000000002</v>
          </cell>
          <cell r="D2313">
            <v>0.69779999999999998</v>
          </cell>
          <cell r="E2313">
            <v>0</v>
          </cell>
          <cell r="F2313">
            <v>18</v>
          </cell>
          <cell r="G2313" t="str">
            <v>KG</v>
          </cell>
          <cell r="J2313" t="str">
            <v>44 Bappeda</v>
          </cell>
          <cell r="K2313" t="str">
            <v>Koordinasi Program Penanggulangan  Kemiskinan Daerah</v>
          </cell>
          <cell r="L2313">
            <v>75550000</v>
          </cell>
          <cell r="M2313">
            <v>174450000</v>
          </cell>
          <cell r="N2313">
            <v>0</v>
          </cell>
          <cell r="O2313">
            <v>250000000</v>
          </cell>
        </row>
        <row r="2314">
          <cell r="B2314" t="str">
            <v>4.03.2100</v>
          </cell>
          <cell r="C2314">
            <v>0.31740181268882173</v>
          </cell>
          <cell r="D2314">
            <v>0.68259818731117827</v>
          </cell>
          <cell r="E2314">
            <v>0</v>
          </cell>
          <cell r="F2314">
            <v>15</v>
          </cell>
          <cell r="G2314" t="str">
            <v>PR</v>
          </cell>
          <cell r="J2314" t="str">
            <v>44 Bappeda</v>
          </cell>
          <cell r="K2314" t="str">
            <v>Program Perencanaan Pembangunan Daerah</v>
          </cell>
          <cell r="L2314">
            <v>525300000</v>
          </cell>
          <cell r="M2314">
            <v>1129700000</v>
          </cell>
          <cell r="N2314">
            <v>0</v>
          </cell>
          <cell r="O2314">
            <v>1655000000</v>
          </cell>
        </row>
        <row r="2315">
          <cell r="B2315" t="str">
            <v>4.03.21.008</v>
          </cell>
          <cell r="C2315">
            <v>0.72941176470588232</v>
          </cell>
          <cell r="D2315">
            <v>0.27058823529411763</v>
          </cell>
          <cell r="E2315">
            <v>0</v>
          </cell>
          <cell r="F2315">
            <v>18</v>
          </cell>
          <cell r="G2315" t="str">
            <v>KG</v>
          </cell>
          <cell r="J2315" t="str">
            <v>44 Bappeda</v>
          </cell>
          <cell r="K2315" t="str">
            <v>Penyusunan Rancangan RKPD</v>
          </cell>
          <cell r="L2315">
            <v>124000000</v>
          </cell>
          <cell r="M2315">
            <v>46000000</v>
          </cell>
          <cell r="N2315">
            <v>0</v>
          </cell>
          <cell r="O2315">
            <v>170000000</v>
          </cell>
        </row>
        <row r="2316">
          <cell r="B2316" t="str">
            <v>4.03.21.009</v>
          </cell>
          <cell r="C2316">
            <v>0.21921874999999999</v>
          </cell>
          <cell r="D2316">
            <v>0.78078124999999998</v>
          </cell>
          <cell r="E2316">
            <v>0</v>
          </cell>
          <cell r="F2316">
            <v>18</v>
          </cell>
          <cell r="G2316" t="str">
            <v>KG</v>
          </cell>
          <cell r="J2316" t="str">
            <v>44 Bappeda</v>
          </cell>
          <cell r="K2316" t="str">
            <v>Penyelenggaraan Musrenbang RKPD</v>
          </cell>
          <cell r="L2316">
            <v>70150000</v>
          </cell>
          <cell r="M2316">
            <v>249850000</v>
          </cell>
          <cell r="N2316">
            <v>0</v>
          </cell>
          <cell r="O2316">
            <v>320000000</v>
          </cell>
        </row>
        <row r="2317">
          <cell r="B2317" t="str">
            <v>4.03.21.013</v>
          </cell>
          <cell r="C2317">
            <v>0.56428571428571428</v>
          </cell>
          <cell r="D2317">
            <v>0.43571428571428572</v>
          </cell>
          <cell r="E2317">
            <v>0</v>
          </cell>
          <cell r="F2317">
            <v>18</v>
          </cell>
          <cell r="G2317" t="str">
            <v>KG</v>
          </cell>
          <cell r="J2317" t="str">
            <v>44 Bappeda</v>
          </cell>
          <cell r="K2317" t="str">
            <v>Penyusunan KUA dan PPAS</v>
          </cell>
          <cell r="L2317">
            <v>39500000</v>
          </cell>
          <cell r="M2317">
            <v>30500000</v>
          </cell>
          <cell r="N2317">
            <v>0</v>
          </cell>
          <cell r="O2317">
            <v>70000000</v>
          </cell>
        </row>
        <row r="2318">
          <cell r="B2318" t="str">
            <v>4.03.21.014</v>
          </cell>
          <cell r="C2318">
            <v>0.52727272727272723</v>
          </cell>
          <cell r="D2318">
            <v>0.47272727272727272</v>
          </cell>
          <cell r="E2318">
            <v>0</v>
          </cell>
          <cell r="F2318">
            <v>18</v>
          </cell>
          <cell r="G2318" t="str">
            <v>KG</v>
          </cell>
          <cell r="J2318" t="str">
            <v>44 Bappeda</v>
          </cell>
          <cell r="K2318" t="str">
            <v>Safeguarding Dana Alokasi Khusus (DAK)</v>
          </cell>
          <cell r="L2318">
            <v>29000000</v>
          </cell>
          <cell r="M2318">
            <v>26000000</v>
          </cell>
          <cell r="N2318">
            <v>0</v>
          </cell>
          <cell r="O2318">
            <v>55000000</v>
          </cell>
        </row>
        <row r="2319">
          <cell r="B2319" t="str">
            <v>4.03.21.016</v>
          </cell>
          <cell r="C2319">
            <v>0.56428571428571428</v>
          </cell>
          <cell r="D2319">
            <v>0.43571428571428572</v>
          </cell>
          <cell r="E2319">
            <v>0</v>
          </cell>
          <cell r="F2319">
            <v>18</v>
          </cell>
          <cell r="G2319" t="str">
            <v>KG</v>
          </cell>
          <cell r="J2319" t="str">
            <v>44 Bappeda</v>
          </cell>
          <cell r="K2319" t="str">
            <v>Penyusunan KUA dan PPAS Perubahan</v>
          </cell>
          <cell r="L2319">
            <v>39500000</v>
          </cell>
          <cell r="M2319">
            <v>30500000</v>
          </cell>
          <cell r="N2319">
            <v>0</v>
          </cell>
          <cell r="O2319">
            <v>70000000</v>
          </cell>
        </row>
        <row r="2320">
          <cell r="B2320" t="str">
            <v>4.03.21.017</v>
          </cell>
          <cell r="C2320">
            <v>9.2124999999999999E-2</v>
          </cell>
          <cell r="D2320">
            <v>0.90787499999999999</v>
          </cell>
          <cell r="E2320">
            <v>0</v>
          </cell>
          <cell r="F2320">
            <v>18</v>
          </cell>
          <cell r="G2320" t="str">
            <v>KG</v>
          </cell>
          <cell r="J2320" t="str">
            <v>44 Bappeda</v>
          </cell>
          <cell r="K2320" t="str">
            <v>Review Rencana Pembangunan Infrastruktur Bidang Cipta Karya ( RPIJM )</v>
          </cell>
          <cell r="L2320">
            <v>18425000</v>
          </cell>
          <cell r="M2320">
            <v>181575000</v>
          </cell>
          <cell r="N2320">
            <v>0</v>
          </cell>
          <cell r="O2320">
            <v>200000000</v>
          </cell>
        </row>
        <row r="2321">
          <cell r="B2321" t="str">
            <v>4.03.21.019</v>
          </cell>
          <cell r="C2321">
            <v>0.9</v>
          </cell>
          <cell r="D2321">
            <v>0.1</v>
          </cell>
          <cell r="E2321">
            <v>0</v>
          </cell>
          <cell r="F2321">
            <v>18</v>
          </cell>
          <cell r="G2321" t="str">
            <v>KG</v>
          </cell>
          <cell r="J2321" t="str">
            <v>44 Bappeda</v>
          </cell>
          <cell r="K2321" t="str">
            <v>Pengelolaan Sistem Perencanaan Pembangunan Daerah</v>
          </cell>
          <cell r="L2321">
            <v>63000000</v>
          </cell>
          <cell r="M2321">
            <v>7000000</v>
          </cell>
          <cell r="N2321">
            <v>0</v>
          </cell>
          <cell r="O2321">
            <v>70000000</v>
          </cell>
        </row>
        <row r="2322">
          <cell r="B2322" t="str">
            <v>4.03.21.023</v>
          </cell>
          <cell r="C2322">
            <v>0.22159999999999999</v>
          </cell>
          <cell r="D2322">
            <v>0.77839999999999998</v>
          </cell>
          <cell r="E2322">
            <v>0</v>
          </cell>
          <cell r="F2322">
            <v>18</v>
          </cell>
          <cell r="G2322" t="str">
            <v>KG</v>
          </cell>
          <cell r="J2322" t="str">
            <v>44 Bappeda</v>
          </cell>
          <cell r="K2322" t="str">
            <v>Penyusunan Naskah Akademik Review Rencana Pembangunan Jangka Panjang Daerah (NA Review RPJPD)</v>
          </cell>
          <cell r="L2322">
            <v>27700000</v>
          </cell>
          <cell r="M2322">
            <v>97300000</v>
          </cell>
          <cell r="N2322">
            <v>0</v>
          </cell>
          <cell r="O2322">
            <v>125000000</v>
          </cell>
        </row>
        <row r="2323">
          <cell r="B2323" t="str">
            <v>4.03.21.025</v>
          </cell>
          <cell r="C2323">
            <v>0.05</v>
          </cell>
          <cell r="D2323">
            <v>0.95</v>
          </cell>
          <cell r="E2323">
            <v>0</v>
          </cell>
          <cell r="F2323">
            <v>18</v>
          </cell>
          <cell r="G2323" t="str">
            <v>KG</v>
          </cell>
          <cell r="J2323" t="str">
            <v>44 Bappeda</v>
          </cell>
          <cell r="K2323" t="str">
            <v>Koordinasi Perencanaan Pembangunan Bidang Penyusunan Program, Pengendalian dan Evaluasi</v>
          </cell>
          <cell r="L2323">
            <v>2500000</v>
          </cell>
          <cell r="M2323">
            <v>47500000</v>
          </cell>
          <cell r="N2323">
            <v>0</v>
          </cell>
          <cell r="O2323">
            <v>50000000</v>
          </cell>
        </row>
        <row r="2324">
          <cell r="B2324" t="str">
            <v>4.03.21.026</v>
          </cell>
          <cell r="C2324">
            <v>0.35199999999999998</v>
          </cell>
          <cell r="D2324">
            <v>0.64800000000000002</v>
          </cell>
          <cell r="E2324">
            <v>0</v>
          </cell>
          <cell r="F2324">
            <v>18</v>
          </cell>
          <cell r="G2324" t="str">
            <v>KG</v>
          </cell>
          <cell r="J2324" t="str">
            <v>44 Bappeda</v>
          </cell>
          <cell r="K2324" t="str">
            <v>Evaluasi Hasil Pelaksanaan RKPD  dan Evaluasi Pelaksanaan Renja SKPD</v>
          </cell>
          <cell r="L2324">
            <v>17600000</v>
          </cell>
          <cell r="M2324">
            <v>32400000</v>
          </cell>
          <cell r="N2324">
            <v>0</v>
          </cell>
          <cell r="O2324">
            <v>50000000</v>
          </cell>
        </row>
        <row r="2325">
          <cell r="B2325" t="str">
            <v>4.03.21.028</v>
          </cell>
          <cell r="C2325">
            <v>0.41733333333333333</v>
          </cell>
          <cell r="D2325">
            <v>0.58266666666666667</v>
          </cell>
          <cell r="E2325">
            <v>0</v>
          </cell>
          <cell r="F2325">
            <v>18</v>
          </cell>
          <cell r="G2325" t="str">
            <v>KG</v>
          </cell>
          <cell r="J2325" t="str">
            <v>44 Bappeda</v>
          </cell>
          <cell r="K2325" t="str">
            <v>Fasilitasi dan Koordinasi Pelaksanaan Kegiatan Dana Urusan Bersama, Tugas Pembantuan dan Bantuan Keuangan  Kepada Kabupaten/Kota</v>
          </cell>
          <cell r="L2325">
            <v>31300000</v>
          </cell>
          <cell r="M2325">
            <v>43700000</v>
          </cell>
          <cell r="N2325">
            <v>0</v>
          </cell>
          <cell r="O2325">
            <v>75000000</v>
          </cell>
        </row>
        <row r="2326">
          <cell r="B2326" t="str">
            <v>4.03.21.030</v>
          </cell>
          <cell r="C2326">
            <v>0.112125</v>
          </cell>
          <cell r="D2326">
            <v>0.88787499999999997</v>
          </cell>
          <cell r="E2326">
            <v>0</v>
          </cell>
          <cell r="F2326">
            <v>18</v>
          </cell>
          <cell r="G2326" t="str">
            <v>KG</v>
          </cell>
          <cell r="J2326" t="str">
            <v>44 Bappeda</v>
          </cell>
          <cell r="K2326" t="str">
            <v>Penyusunan RTBL ( Rencana Tata Bangunan dan Lingkungan ) Kawasan Pusaka Prioritas</v>
          </cell>
          <cell r="L2326">
            <v>22425000</v>
          </cell>
          <cell r="M2326">
            <v>177575000</v>
          </cell>
          <cell r="N2326">
            <v>0</v>
          </cell>
          <cell r="O2326">
            <v>200000000</v>
          </cell>
        </row>
        <row r="2327">
          <cell r="B2327" t="str">
            <v>4.03.21.035</v>
          </cell>
          <cell r="C2327">
            <v>0.24199999999999999</v>
          </cell>
          <cell r="D2327">
            <v>0.75800000000000001</v>
          </cell>
          <cell r="E2327">
            <v>0</v>
          </cell>
          <cell r="F2327">
            <v>18</v>
          </cell>
          <cell r="G2327" t="str">
            <v>KG</v>
          </cell>
          <cell r="J2327" t="str">
            <v>44 Bappeda</v>
          </cell>
          <cell r="K2327" t="str">
            <v>Review Rencana Pembangunan Jangka Menengah Daerah</v>
          </cell>
          <cell r="L2327">
            <v>24200000</v>
          </cell>
          <cell r="M2327">
            <v>75800000</v>
          </cell>
          <cell r="N2327">
            <v>0</v>
          </cell>
          <cell r="O2327">
            <v>100000000</v>
          </cell>
        </row>
        <row r="2328">
          <cell r="B2328" t="str">
            <v>4.03.21.036</v>
          </cell>
          <cell r="C2328">
            <v>0.16</v>
          </cell>
          <cell r="D2328">
            <v>0.84</v>
          </cell>
          <cell r="E2328">
            <v>0</v>
          </cell>
          <cell r="F2328">
            <v>18</v>
          </cell>
          <cell r="G2328" t="str">
            <v>KG</v>
          </cell>
          <cell r="J2328" t="str">
            <v>44 Bappeda</v>
          </cell>
          <cell r="K2328" t="str">
            <v>Fasilitasi Review Renstra Perangkat Daerah</v>
          </cell>
          <cell r="L2328">
            <v>16000000</v>
          </cell>
          <cell r="M2328">
            <v>84000000</v>
          </cell>
          <cell r="N2328">
            <v>0</v>
          </cell>
          <cell r="O2328">
            <v>100000000</v>
          </cell>
        </row>
        <row r="2329">
          <cell r="B2329" t="str">
            <v>4.03.2200</v>
          </cell>
          <cell r="C2329">
            <v>0.38650000000000001</v>
          </cell>
          <cell r="D2329">
            <v>0.61350000000000005</v>
          </cell>
          <cell r="E2329">
            <v>0</v>
          </cell>
          <cell r="F2329">
            <v>15</v>
          </cell>
          <cell r="G2329" t="str">
            <v>PR</v>
          </cell>
          <cell r="J2329" t="str">
            <v>44 Bappeda</v>
          </cell>
          <cell r="K2329" t="str">
            <v>Program Perencanaan Pembangunan Ekonomi</v>
          </cell>
          <cell r="L2329">
            <v>154600000</v>
          </cell>
          <cell r="M2329">
            <v>245400000</v>
          </cell>
          <cell r="N2329">
            <v>0</v>
          </cell>
          <cell r="O2329">
            <v>400000000</v>
          </cell>
        </row>
        <row r="2330">
          <cell r="B2330" t="str">
            <v>4.03.22.004</v>
          </cell>
          <cell r="C2330">
            <v>0.27700000000000002</v>
          </cell>
          <cell r="D2330">
            <v>0.72299999999999998</v>
          </cell>
          <cell r="E2330">
            <v>0</v>
          </cell>
          <cell r="F2330">
            <v>18</v>
          </cell>
          <cell r="G2330" t="str">
            <v>KG</v>
          </cell>
          <cell r="J2330" t="str">
            <v>44 Bappeda</v>
          </cell>
          <cell r="K2330" t="str">
            <v>Koordinasi Perencanaan Pembangunan Bidang Ekonomi</v>
          </cell>
          <cell r="L2330">
            <v>27700000</v>
          </cell>
          <cell r="M2330">
            <v>72300000</v>
          </cell>
          <cell r="N2330">
            <v>0</v>
          </cell>
          <cell r="O2330">
            <v>100000000</v>
          </cell>
        </row>
        <row r="2331">
          <cell r="B2331" t="str">
            <v>4.03.22.019</v>
          </cell>
          <cell r="C2331">
            <v>0.154</v>
          </cell>
          <cell r="D2331">
            <v>0.84599999999999997</v>
          </cell>
          <cell r="E2331">
            <v>0</v>
          </cell>
          <cell r="F2331">
            <v>18</v>
          </cell>
          <cell r="G2331" t="str">
            <v>KG</v>
          </cell>
          <cell r="J2331" t="str">
            <v>44 Bappeda</v>
          </cell>
          <cell r="K2331" t="str">
            <v>Fasilitasi Pengembangan Ekonomi Lokal</v>
          </cell>
          <cell r="L2331">
            <v>15400000</v>
          </cell>
          <cell r="M2331">
            <v>84600000</v>
          </cell>
          <cell r="N2331">
            <v>0</v>
          </cell>
          <cell r="O2331">
            <v>100000000</v>
          </cell>
        </row>
        <row r="2332">
          <cell r="B2332" t="str">
            <v>4.03.22.022</v>
          </cell>
          <cell r="C2332">
            <v>0.82199999999999995</v>
          </cell>
          <cell r="D2332">
            <v>0.17799999999999999</v>
          </cell>
          <cell r="E2332">
            <v>0</v>
          </cell>
          <cell r="F2332">
            <v>18</v>
          </cell>
          <cell r="G2332" t="str">
            <v>KG</v>
          </cell>
          <cell r="J2332" t="str">
            <v>44 Bappeda</v>
          </cell>
          <cell r="K2332" t="str">
            <v>Fasilitasi Pengembangan Ekonomi dan Promosi Tenaga Kerja</v>
          </cell>
          <cell r="L2332">
            <v>41100000</v>
          </cell>
          <cell r="M2332">
            <v>8900000</v>
          </cell>
          <cell r="N2332">
            <v>0</v>
          </cell>
          <cell r="O2332">
            <v>50000000</v>
          </cell>
        </row>
        <row r="2333">
          <cell r="B2333" t="str">
            <v>4.03.22.023</v>
          </cell>
          <cell r="C2333">
            <v>0.6</v>
          </cell>
          <cell r="D2333">
            <v>0.4</v>
          </cell>
          <cell r="E2333">
            <v>0</v>
          </cell>
          <cell r="F2333">
            <v>18</v>
          </cell>
          <cell r="G2333" t="str">
            <v>KG</v>
          </cell>
          <cell r="J2333" t="str">
            <v>44 Bappeda</v>
          </cell>
          <cell r="K2333" t="str">
            <v>Fasilitasi Pemberdayaan Kelompok Swadaya Masyarakat</v>
          </cell>
          <cell r="L2333">
            <v>30000000</v>
          </cell>
          <cell r="M2333">
            <v>20000000</v>
          </cell>
          <cell r="N2333">
            <v>0</v>
          </cell>
          <cell r="O2333">
            <v>50000000</v>
          </cell>
        </row>
        <row r="2334">
          <cell r="B2334" t="str">
            <v>4.03.22.032</v>
          </cell>
          <cell r="C2334">
            <v>0.42199999999999999</v>
          </cell>
          <cell r="D2334">
            <v>0.57799999999999996</v>
          </cell>
          <cell r="E2334">
            <v>0</v>
          </cell>
          <cell r="F2334">
            <v>18</v>
          </cell>
          <cell r="G2334" t="str">
            <v>KG</v>
          </cell>
          <cell r="J2334" t="str">
            <v>44 Bappeda</v>
          </cell>
          <cell r="K2334" t="str">
            <v>Fasilitasi pembangunan pangan dan pertanian</v>
          </cell>
          <cell r="L2334">
            <v>21100000</v>
          </cell>
          <cell r="M2334">
            <v>28900000</v>
          </cell>
          <cell r="N2334">
            <v>0</v>
          </cell>
          <cell r="O2334">
            <v>50000000</v>
          </cell>
        </row>
        <row r="2335">
          <cell r="B2335" t="str">
            <v>4.03.22.033</v>
          </cell>
          <cell r="C2335">
            <v>0.38600000000000001</v>
          </cell>
          <cell r="D2335">
            <v>0.61399999999999999</v>
          </cell>
          <cell r="E2335">
            <v>0</v>
          </cell>
          <cell r="F2335">
            <v>18</v>
          </cell>
          <cell r="G2335" t="str">
            <v>KG</v>
          </cell>
          <cell r="J2335" t="str">
            <v>44 Bappeda</v>
          </cell>
          <cell r="K2335" t="str">
            <v>Monitoring dan Evaluasi Perkembangan Kawasan Ekonomi</v>
          </cell>
          <cell r="L2335">
            <v>19300000</v>
          </cell>
          <cell r="M2335">
            <v>30700000</v>
          </cell>
          <cell r="N2335">
            <v>0</v>
          </cell>
          <cell r="O2335">
            <v>50000000</v>
          </cell>
        </row>
        <row r="2336">
          <cell r="B2336" t="str">
            <v>4.03.2300</v>
          </cell>
          <cell r="C2336">
            <v>0.35525000000000001</v>
          </cell>
          <cell r="D2336">
            <v>0.64475000000000005</v>
          </cell>
          <cell r="E2336">
            <v>0</v>
          </cell>
          <cell r="F2336">
            <v>15</v>
          </cell>
          <cell r="G2336" t="str">
            <v>PR</v>
          </cell>
          <cell r="J2336" t="str">
            <v>44 Bappeda</v>
          </cell>
          <cell r="K2336" t="str">
            <v>Program Perencanaan Sosial dan Budaya</v>
          </cell>
          <cell r="L2336">
            <v>142100000</v>
          </cell>
          <cell r="M2336">
            <v>257900000</v>
          </cell>
          <cell r="N2336">
            <v>0</v>
          </cell>
          <cell r="O2336">
            <v>400000000</v>
          </cell>
        </row>
        <row r="2337">
          <cell r="B2337" t="str">
            <v>4.03.23.003</v>
          </cell>
          <cell r="C2337">
            <v>0.21</v>
          </cell>
          <cell r="D2337">
            <v>0.79</v>
          </cell>
          <cell r="E2337">
            <v>0</v>
          </cell>
          <cell r="F2337">
            <v>18</v>
          </cell>
          <cell r="G2337" t="str">
            <v>KG</v>
          </cell>
          <cell r="J2337" t="str">
            <v>44 Bappeda</v>
          </cell>
          <cell r="K2337" t="str">
            <v>Koordinasi Perencanaan Pembangunan Bidang Sosial dan Budaya</v>
          </cell>
          <cell r="L2337">
            <v>14700000</v>
          </cell>
          <cell r="M2337">
            <v>55300000</v>
          </cell>
          <cell r="N2337">
            <v>0</v>
          </cell>
          <cell r="O2337">
            <v>70000000</v>
          </cell>
        </row>
        <row r="2338">
          <cell r="B2338" t="str">
            <v>4.03.23.006</v>
          </cell>
          <cell r="C2338">
            <v>0.32500000000000001</v>
          </cell>
          <cell r="D2338">
            <v>0.67500000000000004</v>
          </cell>
          <cell r="E2338">
            <v>0</v>
          </cell>
          <cell r="F2338">
            <v>18</v>
          </cell>
          <cell r="G2338" t="str">
            <v>KG</v>
          </cell>
          <cell r="J2338" t="str">
            <v>44 Bappeda</v>
          </cell>
          <cell r="K2338" t="str">
            <v>Fasilitasi Strategi Pengembangan Kab.Rembang Layak Anak</v>
          </cell>
          <cell r="L2338">
            <v>16250000</v>
          </cell>
          <cell r="M2338">
            <v>33750000</v>
          </cell>
          <cell r="N2338">
            <v>0</v>
          </cell>
          <cell r="O2338">
            <v>50000000</v>
          </cell>
        </row>
        <row r="2339">
          <cell r="B2339" t="str">
            <v>4.03.23.008</v>
          </cell>
          <cell r="C2339">
            <v>0.41320000000000001</v>
          </cell>
          <cell r="D2339">
            <v>0.58679999999999999</v>
          </cell>
          <cell r="E2339">
            <v>0</v>
          </cell>
          <cell r="F2339">
            <v>18</v>
          </cell>
          <cell r="G2339" t="str">
            <v>KG</v>
          </cell>
          <cell r="J2339" t="str">
            <v>44 Bappeda</v>
          </cell>
          <cell r="K2339" t="str">
            <v>Fasilitasi dan Koordinasi Strategi Pengembangan Tata Kelola Pemerintahan</v>
          </cell>
          <cell r="L2339">
            <v>51650000</v>
          </cell>
          <cell r="M2339">
            <v>73350000</v>
          </cell>
          <cell r="N2339">
            <v>0</v>
          </cell>
          <cell r="O2339">
            <v>125000000</v>
          </cell>
        </row>
        <row r="2340">
          <cell r="B2340" t="str">
            <v>4.03.23.011</v>
          </cell>
          <cell r="C2340">
            <v>0.249</v>
          </cell>
          <cell r="D2340">
            <v>0.751</v>
          </cell>
          <cell r="E2340">
            <v>0</v>
          </cell>
          <cell r="F2340">
            <v>18</v>
          </cell>
          <cell r="G2340" t="str">
            <v>KG</v>
          </cell>
          <cell r="J2340" t="str">
            <v>44 Bappeda</v>
          </cell>
          <cell r="K2340" t="str">
            <v>Fasilitasi dan Koordinasi Strategi Pengembangan Pendidikan Untuk Semua (PUS)</v>
          </cell>
          <cell r="L2340">
            <v>12450000</v>
          </cell>
          <cell r="M2340">
            <v>37550000</v>
          </cell>
          <cell r="N2340">
            <v>0</v>
          </cell>
          <cell r="O2340">
            <v>50000000</v>
          </cell>
        </row>
        <row r="2341">
          <cell r="B2341" t="str">
            <v>4.03.23.013</v>
          </cell>
          <cell r="C2341">
            <v>0.53090909090909089</v>
          </cell>
          <cell r="D2341">
            <v>0.46909090909090911</v>
          </cell>
          <cell r="E2341">
            <v>0</v>
          </cell>
          <cell r="F2341">
            <v>18</v>
          </cell>
          <cell r="G2341" t="str">
            <v>KG</v>
          </cell>
          <cell r="J2341" t="str">
            <v>44 Bappeda</v>
          </cell>
          <cell r="K2341" t="str">
            <v>Fasilitasi dan Koordinasi Program Penanganan Lanjut Usia</v>
          </cell>
          <cell r="L2341">
            <v>29200000</v>
          </cell>
          <cell r="M2341">
            <v>25800000</v>
          </cell>
          <cell r="N2341">
            <v>0</v>
          </cell>
          <cell r="O2341">
            <v>55000000</v>
          </cell>
        </row>
        <row r="2342">
          <cell r="B2342" t="str">
            <v>4.03.23.016</v>
          </cell>
          <cell r="C2342">
            <v>0.35699999999999998</v>
          </cell>
          <cell r="D2342">
            <v>0.64300000000000002</v>
          </cell>
          <cell r="E2342">
            <v>0</v>
          </cell>
          <cell r="F2342">
            <v>18</v>
          </cell>
          <cell r="G2342" t="str">
            <v>KG</v>
          </cell>
          <cell r="J2342" t="str">
            <v>44 Bappeda</v>
          </cell>
          <cell r="K2342" t="str">
            <v>Fasilitasi dan Koordinasi Perencanaan Pembangunan Yang Responsif Gender</v>
          </cell>
          <cell r="L2342">
            <v>17850000</v>
          </cell>
          <cell r="M2342">
            <v>32150000</v>
          </cell>
          <cell r="N2342">
            <v>0</v>
          </cell>
          <cell r="O2342">
            <v>50000000</v>
          </cell>
        </row>
        <row r="2343">
          <cell r="B2343" t="str">
            <v>4.03.2400</v>
          </cell>
          <cell r="C2343">
            <v>0.40545774647887323</v>
          </cell>
          <cell r="D2343">
            <v>0.59454225352112677</v>
          </cell>
          <cell r="E2343">
            <v>0</v>
          </cell>
          <cell r="F2343">
            <v>15</v>
          </cell>
          <cell r="G2343" t="str">
            <v>PR</v>
          </cell>
          <cell r="J2343" t="str">
            <v>44 Bappeda</v>
          </cell>
          <cell r="K2343" t="str">
            <v>Program Perancanaan Prasarana Wilayah dan Sumber Daya Alam</v>
          </cell>
          <cell r="L2343">
            <v>287875000</v>
          </cell>
          <cell r="M2343">
            <v>422125000</v>
          </cell>
          <cell r="N2343">
            <v>0</v>
          </cell>
          <cell r="O2343">
            <v>710000000</v>
          </cell>
        </row>
        <row r="2344">
          <cell r="B2344" t="str">
            <v>4.03.24.004</v>
          </cell>
          <cell r="C2344">
            <v>9.2124999999999999E-2</v>
          </cell>
          <cell r="D2344">
            <v>0.90787499999999999</v>
          </cell>
          <cell r="E2344">
            <v>0</v>
          </cell>
          <cell r="F2344">
            <v>18</v>
          </cell>
          <cell r="G2344" t="str">
            <v>KG</v>
          </cell>
          <cell r="J2344" t="str">
            <v>44 Bappeda</v>
          </cell>
          <cell r="K2344" t="str">
            <v>Penyusunan Studi Kelayakan Optimalisasi Air Baku</v>
          </cell>
          <cell r="L2344">
            <v>18425000</v>
          </cell>
          <cell r="M2344">
            <v>181575000</v>
          </cell>
          <cell r="N2344">
            <v>0</v>
          </cell>
          <cell r="O2344">
            <v>200000000</v>
          </cell>
        </row>
        <row r="2345">
          <cell r="B2345" t="str">
            <v>4.03.24.005</v>
          </cell>
          <cell r="C2345">
            <v>0.74</v>
          </cell>
          <cell r="D2345">
            <v>0.26</v>
          </cell>
          <cell r="E2345">
            <v>0</v>
          </cell>
          <cell r="F2345">
            <v>18</v>
          </cell>
          <cell r="G2345" t="str">
            <v>KG</v>
          </cell>
          <cell r="J2345" t="str">
            <v>44 Bappeda</v>
          </cell>
          <cell r="K2345" t="str">
            <v>Pendampingan Pemberdayaan Kelembagaan Pengelola Irigasi Partisipatif ( WISMP )</v>
          </cell>
          <cell r="L2345">
            <v>51800000</v>
          </cell>
          <cell r="M2345">
            <v>18200000</v>
          </cell>
          <cell r="N2345">
            <v>0</v>
          </cell>
          <cell r="O2345">
            <v>70000000</v>
          </cell>
        </row>
        <row r="2346">
          <cell r="B2346" t="str">
            <v>4.03.24.006</v>
          </cell>
          <cell r="C2346">
            <v>0.56200000000000006</v>
          </cell>
          <cell r="D2346">
            <v>0.438</v>
          </cell>
          <cell r="E2346">
            <v>0</v>
          </cell>
          <cell r="F2346">
            <v>18</v>
          </cell>
          <cell r="G2346" t="str">
            <v>KG</v>
          </cell>
          <cell r="J2346" t="str">
            <v>44 Bappeda</v>
          </cell>
          <cell r="K2346" t="str">
            <v>BOP Penyediaan air minum dan sanitasi yang berbasis masyarakat (PAMSIMAS)</v>
          </cell>
          <cell r="L2346">
            <v>28100000</v>
          </cell>
          <cell r="M2346">
            <v>21900000</v>
          </cell>
          <cell r="N2346">
            <v>0</v>
          </cell>
          <cell r="O2346">
            <v>50000000</v>
          </cell>
        </row>
        <row r="2347">
          <cell r="B2347" t="str">
            <v>4.03.24.008</v>
          </cell>
          <cell r="C2347">
            <v>0.34285714285714286</v>
          </cell>
          <cell r="D2347">
            <v>0.65714285714285714</v>
          </cell>
          <cell r="E2347">
            <v>0</v>
          </cell>
          <cell r="F2347">
            <v>18</v>
          </cell>
          <cell r="G2347" t="str">
            <v>KG</v>
          </cell>
          <cell r="J2347" t="str">
            <v>44 Bappeda</v>
          </cell>
          <cell r="K2347" t="str">
            <v>BOP Kebijakan Air Minum dan Penyehatan Lingkungan (AMPL)</v>
          </cell>
          <cell r="L2347">
            <v>36000000</v>
          </cell>
          <cell r="M2347">
            <v>69000000</v>
          </cell>
          <cell r="N2347">
            <v>0</v>
          </cell>
          <cell r="O2347">
            <v>105000000</v>
          </cell>
        </row>
        <row r="2348">
          <cell r="B2348" t="str">
            <v>4.03.24.009</v>
          </cell>
          <cell r="C2348">
            <v>0.52</v>
          </cell>
          <cell r="D2348">
            <v>0.48</v>
          </cell>
          <cell r="E2348">
            <v>0</v>
          </cell>
          <cell r="F2348">
            <v>18</v>
          </cell>
          <cell r="G2348" t="str">
            <v>KG</v>
          </cell>
          <cell r="J2348" t="str">
            <v>44 Bappeda</v>
          </cell>
          <cell r="K2348" t="str">
            <v>Koordinasi bidang SDA dan LH</v>
          </cell>
          <cell r="L2348">
            <v>26000000</v>
          </cell>
          <cell r="M2348">
            <v>24000000</v>
          </cell>
          <cell r="N2348">
            <v>0</v>
          </cell>
          <cell r="O2348">
            <v>50000000</v>
          </cell>
        </row>
        <row r="2349">
          <cell r="B2349" t="str">
            <v>4.03.24.014</v>
          </cell>
          <cell r="C2349">
            <v>0.53227272727272723</v>
          </cell>
          <cell r="D2349">
            <v>0.46772727272727271</v>
          </cell>
          <cell r="E2349">
            <v>0</v>
          </cell>
          <cell r="F2349">
            <v>18</v>
          </cell>
          <cell r="G2349" t="str">
            <v>KG</v>
          </cell>
          <cell r="J2349" t="str">
            <v>44 Bappeda</v>
          </cell>
          <cell r="K2349" t="str">
            <v>Pembinaan Perkuatan Kelembagaan Sumber Daya Air (WISMP LOAN)</v>
          </cell>
          <cell r="L2349">
            <v>58550000</v>
          </cell>
          <cell r="M2349">
            <v>51450000</v>
          </cell>
          <cell r="N2349">
            <v>0</v>
          </cell>
          <cell r="O2349">
            <v>110000000</v>
          </cell>
        </row>
        <row r="2350">
          <cell r="B2350" t="str">
            <v>4.03.24.015</v>
          </cell>
          <cell r="C2350">
            <v>0.48</v>
          </cell>
          <cell r="D2350">
            <v>0.52</v>
          </cell>
          <cell r="E2350">
            <v>0</v>
          </cell>
          <cell r="F2350">
            <v>18</v>
          </cell>
          <cell r="G2350" t="str">
            <v>KG</v>
          </cell>
          <cell r="J2350" t="str">
            <v>44 Bappeda</v>
          </cell>
          <cell r="K2350" t="str">
            <v>Koordinasi dan Fasilitasi Keterpaduan Pengembangan Infrastruktur Wilayah</v>
          </cell>
          <cell r="L2350">
            <v>24000000</v>
          </cell>
          <cell r="M2350">
            <v>26000000</v>
          </cell>
          <cell r="N2350">
            <v>0</v>
          </cell>
          <cell r="O2350">
            <v>50000000</v>
          </cell>
        </row>
        <row r="2351">
          <cell r="B2351" t="str">
            <v>4.03.24.019</v>
          </cell>
          <cell r="C2351">
            <v>0.6</v>
          </cell>
          <cell r="D2351">
            <v>0.4</v>
          </cell>
          <cell r="E2351">
            <v>0</v>
          </cell>
          <cell r="F2351">
            <v>18</v>
          </cell>
          <cell r="G2351" t="str">
            <v>KG</v>
          </cell>
          <cell r="J2351" t="str">
            <v>44 Bappeda</v>
          </cell>
          <cell r="K2351" t="str">
            <v>Fasilitasi dan Koordinasi Kegiatan Percepatan Stop BABS (Buang Air Besar Sembarangan)</v>
          </cell>
          <cell r="L2351">
            <v>45000000</v>
          </cell>
          <cell r="M2351">
            <v>30000000</v>
          </cell>
          <cell r="N2351">
            <v>0</v>
          </cell>
          <cell r="O2351">
            <v>75000000</v>
          </cell>
        </row>
        <row r="2352">
          <cell r="B2352" t="str">
            <v>4.03.2600</v>
          </cell>
          <cell r="C2352">
            <v>0.2051923076923077</v>
          </cell>
          <cell r="D2352">
            <v>0.77685897435897433</v>
          </cell>
          <cell r="E2352">
            <v>1.7948717948717947E-2</v>
          </cell>
          <cell r="F2352">
            <v>15</v>
          </cell>
          <cell r="G2352" t="str">
            <v>PR</v>
          </cell>
          <cell r="J2352" t="str">
            <v>44 Bappeda</v>
          </cell>
          <cell r="K2352" t="str">
            <v>Program Perencanaan Pemanfaatan dan Pengendalian Tata Ruang</v>
          </cell>
          <cell r="L2352">
            <v>80025000</v>
          </cell>
          <cell r="M2352">
            <v>302975000</v>
          </cell>
          <cell r="N2352">
            <v>7000000</v>
          </cell>
          <cell r="O2352">
            <v>390000000</v>
          </cell>
        </row>
        <row r="2353">
          <cell r="B2353" t="str">
            <v>4.03.26.005</v>
          </cell>
          <cell r="C2353">
            <v>0.37333333333333335</v>
          </cell>
          <cell r="D2353">
            <v>0.62666666666666671</v>
          </cell>
          <cell r="E2353">
            <v>0</v>
          </cell>
          <cell r="F2353">
            <v>18</v>
          </cell>
          <cell r="G2353" t="str">
            <v>KG</v>
          </cell>
          <cell r="J2353" t="str">
            <v>44 Bappeda</v>
          </cell>
          <cell r="K2353" t="str">
            <v>Fasilitasi  Badan Koordinasi Penataan Ruang Daerah (BKPRD)</v>
          </cell>
          <cell r="L2353">
            <v>33600000</v>
          </cell>
          <cell r="M2353">
            <v>56400000</v>
          </cell>
          <cell r="N2353">
            <v>0</v>
          </cell>
          <cell r="O2353">
            <v>90000000</v>
          </cell>
        </row>
        <row r="2354">
          <cell r="B2354" t="str">
            <v>4.03.26.006</v>
          </cell>
          <cell r="C2354">
            <v>0.56000000000000005</v>
          </cell>
          <cell r="D2354">
            <v>0.3</v>
          </cell>
          <cell r="E2354">
            <v>0.14000000000000001</v>
          </cell>
          <cell r="F2354">
            <v>18</v>
          </cell>
          <cell r="G2354" t="str">
            <v>KG</v>
          </cell>
          <cell r="J2354" t="str">
            <v>44 Bappeda</v>
          </cell>
          <cell r="K2354" t="str">
            <v>Fasilitasi  Badan Kebijakan Pembangunan dan Pengembangan Perumahan dan Permukiman Kabupaten (BKP4K)</v>
          </cell>
          <cell r="L2354">
            <v>28000000</v>
          </cell>
          <cell r="M2354">
            <v>15000000</v>
          </cell>
          <cell r="N2354">
            <v>7000000</v>
          </cell>
          <cell r="O2354">
            <v>50000000</v>
          </cell>
        </row>
        <row r="2355">
          <cell r="B2355" t="str">
            <v>4.03.26.019</v>
          </cell>
          <cell r="C2355">
            <v>7.3700000000000002E-2</v>
          </cell>
          <cell r="D2355">
            <v>0.92630000000000001</v>
          </cell>
          <cell r="E2355">
            <v>0</v>
          </cell>
          <cell r="F2355">
            <v>18</v>
          </cell>
          <cell r="G2355" t="str">
            <v>KG</v>
          </cell>
          <cell r="J2355" t="str">
            <v>44 Bappeda</v>
          </cell>
          <cell r="K2355" t="str">
            <v>Review Perda RTRW (Rencana Tata Ruang Wilayah)</v>
          </cell>
          <cell r="L2355">
            <v>18425000</v>
          </cell>
          <cell r="M2355">
            <v>231575000</v>
          </cell>
          <cell r="N2355">
            <v>0</v>
          </cell>
          <cell r="O2355">
            <v>250000000</v>
          </cell>
        </row>
        <row r="2356">
          <cell r="B2356" t="str">
            <v>4.03.2700</v>
          </cell>
          <cell r="C2356">
            <v>0.13818181818181818</v>
          </cell>
          <cell r="D2356">
            <v>0.86181818181818182</v>
          </cell>
          <cell r="E2356">
            <v>0</v>
          </cell>
          <cell r="F2356">
            <v>15</v>
          </cell>
          <cell r="G2356" t="str">
            <v>PR</v>
          </cell>
          <cell r="J2356" t="str">
            <v>44 Bappeda</v>
          </cell>
          <cell r="K2356" t="str">
            <v>Program Penelitian dan Pengembangan Serta Ilmu Pengetahuan dan Teknologi</v>
          </cell>
          <cell r="L2356">
            <v>38000000</v>
          </cell>
          <cell r="M2356">
            <v>237000000</v>
          </cell>
          <cell r="N2356">
            <v>0</v>
          </cell>
          <cell r="O2356">
            <v>275000000</v>
          </cell>
        </row>
        <row r="2357">
          <cell r="B2357" t="str">
            <v>4.03.27.002</v>
          </cell>
          <cell r="C2357">
            <v>0.114</v>
          </cell>
          <cell r="D2357">
            <v>0.88600000000000001</v>
          </cell>
          <cell r="E2357">
            <v>0</v>
          </cell>
          <cell r="F2357">
            <v>18</v>
          </cell>
          <cell r="G2357" t="str">
            <v>KG</v>
          </cell>
          <cell r="J2357" t="str">
            <v>44 Bappeda</v>
          </cell>
          <cell r="K2357" t="str">
            <v>Pameran Produk Inovasi</v>
          </cell>
          <cell r="L2357">
            <v>11400000</v>
          </cell>
          <cell r="M2357">
            <v>88600000</v>
          </cell>
          <cell r="N2357">
            <v>0</v>
          </cell>
          <cell r="O2357">
            <v>100000000</v>
          </cell>
        </row>
        <row r="2358">
          <cell r="B2358" t="str">
            <v>4.03.27.003</v>
          </cell>
          <cell r="C2358">
            <v>0.13200000000000001</v>
          </cell>
          <cell r="D2358">
            <v>0.86799999999999999</v>
          </cell>
          <cell r="E2358">
            <v>0</v>
          </cell>
          <cell r="F2358">
            <v>18</v>
          </cell>
          <cell r="G2358" t="str">
            <v>KG</v>
          </cell>
          <cell r="J2358" t="str">
            <v>44 Bappeda</v>
          </cell>
          <cell r="K2358" t="str">
            <v>Penilaian Kreativitas dan Inovasi Masyarakat (Krenova)</v>
          </cell>
          <cell r="L2358">
            <v>13200000</v>
          </cell>
          <cell r="M2358">
            <v>86800000</v>
          </cell>
          <cell r="N2358">
            <v>0</v>
          </cell>
          <cell r="O2358">
            <v>100000000</v>
          </cell>
        </row>
        <row r="2359">
          <cell r="B2359" t="str">
            <v>4.03.27.004</v>
          </cell>
          <cell r="C2359">
            <v>0.17866666666666667</v>
          </cell>
          <cell r="D2359">
            <v>0.82133333333333336</v>
          </cell>
          <cell r="E2359">
            <v>0</v>
          </cell>
          <cell r="F2359">
            <v>18</v>
          </cell>
          <cell r="G2359" t="str">
            <v>KG</v>
          </cell>
          <cell r="J2359" t="str">
            <v>44 Bappeda</v>
          </cell>
          <cell r="K2359" t="str">
            <v>Pengembangan Desa Inovasi</v>
          </cell>
          <cell r="L2359">
            <v>13400000</v>
          </cell>
          <cell r="M2359">
            <v>61600000</v>
          </cell>
          <cell r="N2359">
            <v>0</v>
          </cell>
          <cell r="O2359">
            <v>75000000</v>
          </cell>
        </row>
        <row r="2360">
          <cell r="B2360" t="str">
            <v>4.0400</v>
          </cell>
          <cell r="C2360">
            <v>0.33287665295039431</v>
          </cell>
          <cell r="D2360">
            <v>0.42072775957120895</v>
          </cell>
          <cell r="E2360">
            <v>0.24639558747839674</v>
          </cell>
          <cell r="F2360">
            <v>4</v>
          </cell>
          <cell r="J2360" t="str">
            <v>44 Bappeda</v>
          </cell>
          <cell r="K2360" t="str">
            <v>Keuangan</v>
          </cell>
          <cell r="L2360">
            <v>5421717500</v>
          </cell>
          <cell r="M2360">
            <v>6852589500</v>
          </cell>
          <cell r="N2360">
            <v>4013160000</v>
          </cell>
          <cell r="O2360">
            <v>16287467000</v>
          </cell>
        </row>
        <row r="2361">
          <cell r="B2361" t="str">
            <v>4.04.00</v>
          </cell>
          <cell r="C2361">
            <v>0.33287665295039431</v>
          </cell>
          <cell r="D2361">
            <v>0.42072775957120895</v>
          </cell>
          <cell r="E2361">
            <v>0.24639558747839674</v>
          </cell>
          <cell r="F2361">
            <v>12</v>
          </cell>
          <cell r="G2361" t="str">
            <v>OPD</v>
          </cell>
          <cell r="J2361" t="str">
            <v>45 BPPKAD</v>
          </cell>
          <cell r="K2361" t="str">
            <v>BADAN PENDAPATAN, PENGELOLAAN KEUANGAN DAN ASET DAERAH</v>
          </cell>
          <cell r="L2361">
            <v>5421717500</v>
          </cell>
          <cell r="M2361">
            <v>6852589500</v>
          </cell>
          <cell r="N2361">
            <v>4013160000</v>
          </cell>
          <cell r="O2361">
            <v>16287467000</v>
          </cell>
        </row>
        <row r="2362">
          <cell r="B2362" t="str">
            <v>4.04.0100</v>
          </cell>
          <cell r="C2362">
            <v>0.60865709728867623</v>
          </cell>
          <cell r="D2362">
            <v>0.39038596491228073</v>
          </cell>
          <cell r="E2362">
            <v>9.5693779904306223E-4</v>
          </cell>
          <cell r="F2362">
            <v>15</v>
          </cell>
          <cell r="G2362" t="str">
            <v>PR</v>
          </cell>
          <cell r="J2362" t="str">
            <v>45 BPPKAD</v>
          </cell>
          <cell r="K2362" t="str">
            <v>Program Pelayanan Administrasi Perkantoran</v>
          </cell>
          <cell r="L2362">
            <v>954070000</v>
          </cell>
          <cell r="M2362">
            <v>611930000</v>
          </cell>
          <cell r="N2362">
            <v>1500000</v>
          </cell>
          <cell r="O2362">
            <v>1567500000</v>
          </cell>
        </row>
        <row r="2363">
          <cell r="B2363" t="str">
            <v>4.04.01.001</v>
          </cell>
          <cell r="C2363">
            <v>0</v>
          </cell>
          <cell r="D2363">
            <v>1</v>
          </cell>
          <cell r="E2363">
            <v>0</v>
          </cell>
          <cell r="F2363">
            <v>18</v>
          </cell>
          <cell r="G2363" t="str">
            <v>KG</v>
          </cell>
          <cell r="H2363">
            <v>1</v>
          </cell>
          <cell r="I2363">
            <v>1</v>
          </cell>
          <cell r="J2363" t="str">
            <v>45 BPPKAD</v>
          </cell>
          <cell r="K2363" t="str">
            <v>Penyediaan Jasa Surat Menyurat</v>
          </cell>
          <cell r="L2363">
            <v>0</v>
          </cell>
          <cell r="M2363">
            <v>3000000</v>
          </cell>
          <cell r="N2363">
            <v>0</v>
          </cell>
          <cell r="O2363">
            <v>3000000</v>
          </cell>
        </row>
        <row r="2364">
          <cell r="B2364" t="str">
            <v>4.04.01.002</v>
          </cell>
          <cell r="C2364">
            <v>0</v>
          </cell>
          <cell r="D2364">
            <v>1</v>
          </cell>
          <cell r="E2364">
            <v>0</v>
          </cell>
          <cell r="F2364">
            <v>18</v>
          </cell>
          <cell r="G2364" t="str">
            <v>KG</v>
          </cell>
          <cell r="H2364">
            <v>1</v>
          </cell>
          <cell r="I2364">
            <v>1</v>
          </cell>
          <cell r="J2364" t="str">
            <v>45 BPPKAD</v>
          </cell>
          <cell r="K2364" t="str">
            <v>Penyediaan Jasa Komunikasi, Sumber Daya Air dan Listrik</v>
          </cell>
          <cell r="L2364">
            <v>0</v>
          </cell>
          <cell r="M2364">
            <v>175000000</v>
          </cell>
          <cell r="N2364">
            <v>0</v>
          </cell>
          <cell r="O2364">
            <v>175000000</v>
          </cell>
        </row>
        <row r="2365">
          <cell r="B2365" t="str">
            <v>4.04.01.007</v>
          </cell>
          <cell r="C2365">
            <v>0.99925925925925929</v>
          </cell>
          <cell r="D2365">
            <v>7.407407407407407E-4</v>
          </cell>
          <cell r="E2365">
            <v>0</v>
          </cell>
          <cell r="F2365">
            <v>18</v>
          </cell>
          <cell r="G2365" t="str">
            <v>KG</v>
          </cell>
          <cell r="H2365">
            <v>1</v>
          </cell>
          <cell r="I2365">
            <v>1</v>
          </cell>
          <cell r="J2365" t="str">
            <v>45 BPPKAD</v>
          </cell>
          <cell r="K2365" t="str">
            <v>Penyediaan Jasa Administrasi Keuangan</v>
          </cell>
          <cell r="L2365">
            <v>404700000</v>
          </cell>
          <cell r="M2365">
            <v>300000</v>
          </cell>
          <cell r="N2365">
            <v>0</v>
          </cell>
          <cell r="O2365">
            <v>405000000</v>
          </cell>
        </row>
        <row r="2366">
          <cell r="B2366" t="str">
            <v>4.04.01.010</v>
          </cell>
          <cell r="C2366">
            <v>0</v>
          </cell>
          <cell r="D2366">
            <v>1</v>
          </cell>
          <cell r="E2366">
            <v>0</v>
          </cell>
          <cell r="F2366">
            <v>18</v>
          </cell>
          <cell r="G2366" t="str">
            <v>KG</v>
          </cell>
          <cell r="H2366">
            <v>1</v>
          </cell>
          <cell r="I2366">
            <v>1</v>
          </cell>
          <cell r="J2366" t="str">
            <v>45 BPPKAD</v>
          </cell>
          <cell r="K2366" t="str">
            <v>Penyediaan Alat Tulis Kantor</v>
          </cell>
          <cell r="L2366">
            <v>0</v>
          </cell>
          <cell r="M2366">
            <v>65000000</v>
          </cell>
          <cell r="N2366">
            <v>0</v>
          </cell>
          <cell r="O2366">
            <v>65000000</v>
          </cell>
        </row>
        <row r="2367">
          <cell r="B2367" t="str">
            <v>4.04.01.011</v>
          </cell>
          <cell r="C2367">
            <v>1.7812499999999998E-2</v>
          </cell>
          <cell r="D2367">
            <v>0.98218749999999999</v>
          </cell>
          <cell r="E2367">
            <v>0</v>
          </cell>
          <cell r="F2367">
            <v>18</v>
          </cell>
          <cell r="G2367" t="str">
            <v>KG</v>
          </cell>
          <cell r="H2367">
            <v>1</v>
          </cell>
          <cell r="I2367">
            <v>1</v>
          </cell>
          <cell r="J2367" t="str">
            <v>45 BPPKAD</v>
          </cell>
          <cell r="K2367" t="str">
            <v>Penyediaan Barang Cetakan dan Penggandaan</v>
          </cell>
          <cell r="L2367">
            <v>2850000</v>
          </cell>
          <cell r="M2367">
            <v>157150000</v>
          </cell>
          <cell r="N2367">
            <v>0</v>
          </cell>
          <cell r="O2367">
            <v>160000000</v>
          </cell>
        </row>
        <row r="2368">
          <cell r="B2368" t="str">
            <v>4.04.01.012</v>
          </cell>
          <cell r="C2368">
            <v>0</v>
          </cell>
          <cell r="D2368">
            <v>1</v>
          </cell>
          <cell r="E2368">
            <v>0</v>
          </cell>
          <cell r="F2368">
            <v>18</v>
          </cell>
          <cell r="G2368" t="str">
            <v>KG</v>
          </cell>
          <cell r="H2368">
            <v>1</v>
          </cell>
          <cell r="I2368">
            <v>1</v>
          </cell>
          <cell r="J2368" t="str">
            <v>45 BPPKAD</v>
          </cell>
          <cell r="K2368" t="str">
            <v>Penyediaan Komponen Instalasi Listrik/Penerangan Bangunan Kantor</v>
          </cell>
          <cell r="L2368">
            <v>0</v>
          </cell>
          <cell r="M2368">
            <v>6000000</v>
          </cell>
          <cell r="N2368">
            <v>0</v>
          </cell>
          <cell r="O2368">
            <v>6000000</v>
          </cell>
        </row>
        <row r="2369">
          <cell r="B2369" t="str">
            <v>4.04.01.013</v>
          </cell>
          <cell r="C2369">
            <v>0</v>
          </cell>
          <cell r="D2369">
            <v>1</v>
          </cell>
          <cell r="E2369">
            <v>0</v>
          </cell>
          <cell r="F2369">
            <v>18</v>
          </cell>
          <cell r="G2369" t="str">
            <v>KG</v>
          </cell>
          <cell r="H2369">
            <v>1</v>
          </cell>
          <cell r="I2369">
            <v>1</v>
          </cell>
          <cell r="J2369" t="str">
            <v>45 BPPKAD</v>
          </cell>
          <cell r="K2369" t="str">
            <v>Penyediaan Peralatan dan Perlengkapan Kantor</v>
          </cell>
          <cell r="L2369">
            <v>0</v>
          </cell>
          <cell r="M2369">
            <v>15000000</v>
          </cell>
          <cell r="N2369">
            <v>0</v>
          </cell>
          <cell r="O2369">
            <v>15000000</v>
          </cell>
        </row>
        <row r="2370">
          <cell r="B2370" t="str">
            <v>4.04.01.014</v>
          </cell>
          <cell r="C2370">
            <v>0</v>
          </cell>
          <cell r="D2370">
            <v>1</v>
          </cell>
          <cell r="E2370">
            <v>0</v>
          </cell>
          <cell r="F2370">
            <v>18</v>
          </cell>
          <cell r="G2370" t="str">
            <v>KG</v>
          </cell>
          <cell r="H2370">
            <v>1</v>
          </cell>
          <cell r="I2370">
            <v>1</v>
          </cell>
          <cell r="J2370" t="str">
            <v>45 BPPKAD</v>
          </cell>
          <cell r="K2370" t="str">
            <v>Penyediaan Peralatan Rumah Tangga</v>
          </cell>
          <cell r="L2370">
            <v>0</v>
          </cell>
          <cell r="M2370">
            <v>15000000</v>
          </cell>
          <cell r="N2370">
            <v>0</v>
          </cell>
          <cell r="O2370">
            <v>15000000</v>
          </cell>
        </row>
        <row r="2371">
          <cell r="B2371" t="str">
            <v>4.04.01.015</v>
          </cell>
          <cell r="C2371">
            <v>0</v>
          </cell>
          <cell r="D2371">
            <v>0.8571428571428571</v>
          </cell>
          <cell r="E2371">
            <v>0.14285714285714285</v>
          </cell>
          <cell r="F2371">
            <v>18</v>
          </cell>
          <cell r="G2371" t="str">
            <v>KG</v>
          </cell>
          <cell r="H2371">
            <v>1</v>
          </cell>
          <cell r="I2371">
            <v>1</v>
          </cell>
          <cell r="J2371" t="str">
            <v>45 BPPKAD</v>
          </cell>
          <cell r="K2371" t="str">
            <v>Penyediaan Bahan Bacaan dan Peraturan Perundang-Undangan</v>
          </cell>
          <cell r="L2371">
            <v>0</v>
          </cell>
          <cell r="M2371">
            <v>9000000</v>
          </cell>
          <cell r="N2371">
            <v>1500000</v>
          </cell>
          <cell r="O2371">
            <v>10500000</v>
          </cell>
        </row>
        <row r="2372">
          <cell r="B2372" t="str">
            <v>4.04.01.017</v>
          </cell>
          <cell r="C2372">
            <v>0</v>
          </cell>
          <cell r="D2372">
            <v>1</v>
          </cell>
          <cell r="E2372">
            <v>0</v>
          </cell>
          <cell r="F2372">
            <v>18</v>
          </cell>
          <cell r="G2372" t="str">
            <v>KG</v>
          </cell>
          <cell r="H2372">
            <v>1</v>
          </cell>
          <cell r="I2372">
            <v>1</v>
          </cell>
          <cell r="J2372" t="str">
            <v>45 BPPKAD</v>
          </cell>
          <cell r="K2372" t="str">
            <v>Penyediaan Makanan dan Minuman</v>
          </cell>
          <cell r="L2372">
            <v>0</v>
          </cell>
          <cell r="M2372">
            <v>65000000</v>
          </cell>
          <cell r="N2372">
            <v>0</v>
          </cell>
          <cell r="O2372">
            <v>65000000</v>
          </cell>
        </row>
        <row r="2373">
          <cell r="B2373" t="str">
            <v>4.04.01.018</v>
          </cell>
          <cell r="C2373">
            <v>0</v>
          </cell>
          <cell r="D2373">
            <v>1</v>
          </cell>
          <cell r="E2373">
            <v>0</v>
          </cell>
          <cell r="F2373">
            <v>18</v>
          </cell>
          <cell r="G2373" t="str">
            <v>KG</v>
          </cell>
          <cell r="H2373">
            <v>1</v>
          </cell>
          <cell r="I2373">
            <v>1</v>
          </cell>
          <cell r="J2373" t="str">
            <v>45 BPPKAD</v>
          </cell>
          <cell r="K2373" t="str">
            <v>Rapat-Rapat Koordinasi dan Konsultasi Ke Luar Daerah</v>
          </cell>
          <cell r="L2373">
            <v>0</v>
          </cell>
          <cell r="M2373">
            <v>90000000</v>
          </cell>
          <cell r="N2373">
            <v>0</v>
          </cell>
          <cell r="O2373">
            <v>90000000</v>
          </cell>
        </row>
        <row r="2374">
          <cell r="B2374" t="str">
            <v>4.04.01.019</v>
          </cell>
          <cell r="C2374">
            <v>0.99729927007299268</v>
          </cell>
          <cell r="D2374">
            <v>2.7007299270072993E-3</v>
          </cell>
          <cell r="E2374">
            <v>0</v>
          </cell>
          <cell r="F2374">
            <v>18</v>
          </cell>
          <cell r="G2374" t="str">
            <v>KG</v>
          </cell>
          <cell r="H2374">
            <v>1</v>
          </cell>
          <cell r="I2374">
            <v>1</v>
          </cell>
          <cell r="J2374" t="str">
            <v>45 BPPKAD</v>
          </cell>
          <cell r="K2374" t="str">
            <v>Penyediaan Jasa Administrasi Kantor/Kebersihan</v>
          </cell>
          <cell r="L2374">
            <v>546520000</v>
          </cell>
          <cell r="M2374">
            <v>1480000</v>
          </cell>
          <cell r="N2374">
            <v>0</v>
          </cell>
          <cell r="O2374">
            <v>548000000</v>
          </cell>
        </row>
        <row r="2375">
          <cell r="B2375" t="str">
            <v>4.04.01.020</v>
          </cell>
          <cell r="C2375">
            <v>0</v>
          </cell>
          <cell r="D2375">
            <v>1</v>
          </cell>
          <cell r="E2375">
            <v>0</v>
          </cell>
          <cell r="F2375">
            <v>18</v>
          </cell>
          <cell r="G2375" t="str">
            <v>KG</v>
          </cell>
          <cell r="H2375">
            <v>1</v>
          </cell>
          <cell r="I2375">
            <v>1</v>
          </cell>
          <cell r="J2375" t="str">
            <v>45 BPPKAD</v>
          </cell>
          <cell r="K2375" t="str">
            <v>Rapat-Rapat Koordinasi dan Konsultasi dalam daerah</v>
          </cell>
          <cell r="L2375">
            <v>0</v>
          </cell>
          <cell r="M2375">
            <v>10000000</v>
          </cell>
          <cell r="N2375">
            <v>0</v>
          </cell>
          <cell r="O2375">
            <v>10000000</v>
          </cell>
        </row>
        <row r="2376">
          <cell r="B2376" t="str">
            <v>4.04.0200</v>
          </cell>
          <cell r="C2376">
            <v>0.115</v>
          </cell>
          <cell r="D2376">
            <v>0.86937500000000001</v>
          </cell>
          <cell r="E2376">
            <v>1.5625E-2</v>
          </cell>
          <cell r="F2376">
            <v>15</v>
          </cell>
          <cell r="G2376" t="str">
            <v>PR</v>
          </cell>
          <cell r="J2376" t="str">
            <v>45 BPPKAD</v>
          </cell>
          <cell r="K2376" t="str">
            <v>Program Peningkatan Sarana dan Prasarana Aparatur</v>
          </cell>
          <cell r="L2376">
            <v>36800000</v>
          </cell>
          <cell r="M2376">
            <v>278200000</v>
          </cell>
          <cell r="N2376">
            <v>5000000</v>
          </cell>
          <cell r="O2376">
            <v>320000000</v>
          </cell>
        </row>
        <row r="2377">
          <cell r="B2377" t="str">
            <v>4.04.02.007</v>
          </cell>
          <cell r="C2377">
            <v>0</v>
          </cell>
          <cell r="D2377">
            <v>0</v>
          </cell>
          <cell r="E2377">
            <v>1</v>
          </cell>
          <cell r="F2377">
            <v>18</v>
          </cell>
          <cell r="G2377" t="str">
            <v>KG</v>
          </cell>
          <cell r="H2377">
            <v>1</v>
          </cell>
          <cell r="I2377">
            <v>1</v>
          </cell>
          <cell r="J2377" t="str">
            <v>45 BPPKAD</v>
          </cell>
          <cell r="K2377" t="str">
            <v>Pengadaan Perlengkapan Gedung Kantor</v>
          </cell>
          <cell r="L2377">
            <v>0</v>
          </cell>
          <cell r="M2377">
            <v>0</v>
          </cell>
          <cell r="N2377">
            <v>5000000</v>
          </cell>
          <cell r="O2377">
            <v>5000000</v>
          </cell>
        </row>
        <row r="2378">
          <cell r="B2378" t="str">
            <v>4.04.02.018</v>
          </cell>
          <cell r="C2378">
            <v>0.46</v>
          </cell>
          <cell r="D2378">
            <v>0.54</v>
          </cell>
          <cell r="E2378">
            <v>0</v>
          </cell>
          <cell r="F2378">
            <v>18</v>
          </cell>
          <cell r="G2378" t="str">
            <v>KG</v>
          </cell>
          <cell r="H2378">
            <v>1</v>
          </cell>
          <cell r="I2378">
            <v>1</v>
          </cell>
          <cell r="J2378" t="str">
            <v>45 BPPKAD</v>
          </cell>
          <cell r="K2378" t="str">
            <v>Pemeliharaan Rutin/Berkala Gedung Kantor</v>
          </cell>
          <cell r="L2378">
            <v>36800000</v>
          </cell>
          <cell r="M2378">
            <v>43200000</v>
          </cell>
          <cell r="N2378">
            <v>0</v>
          </cell>
          <cell r="O2378">
            <v>80000000</v>
          </cell>
        </row>
        <row r="2379">
          <cell r="B2379" t="str">
            <v>4.04.02.020</v>
          </cell>
          <cell r="C2379">
            <v>0</v>
          </cell>
          <cell r="D2379">
            <v>1</v>
          </cell>
          <cell r="E2379">
            <v>0</v>
          </cell>
          <cell r="F2379">
            <v>18</v>
          </cell>
          <cell r="G2379" t="str">
            <v>KG</v>
          </cell>
          <cell r="H2379">
            <v>1</v>
          </cell>
          <cell r="I2379">
            <v>1</v>
          </cell>
          <cell r="J2379" t="str">
            <v>45 BPPKAD</v>
          </cell>
          <cell r="K2379" t="str">
            <v>Pemeliharaan Rutin/Berkala Kendaraan Dinas/Operasional</v>
          </cell>
          <cell r="L2379">
            <v>0</v>
          </cell>
          <cell r="M2379">
            <v>165000000</v>
          </cell>
          <cell r="N2379">
            <v>0</v>
          </cell>
          <cell r="O2379">
            <v>165000000</v>
          </cell>
        </row>
        <row r="2380">
          <cell r="B2380" t="str">
            <v>4.04.02.027</v>
          </cell>
          <cell r="C2380">
            <v>0</v>
          </cell>
          <cell r="D2380">
            <v>1</v>
          </cell>
          <cell r="E2380">
            <v>0</v>
          </cell>
          <cell r="F2380">
            <v>18</v>
          </cell>
          <cell r="G2380" t="str">
            <v>KG</v>
          </cell>
          <cell r="H2380">
            <v>1</v>
          </cell>
          <cell r="I2380">
            <v>1</v>
          </cell>
          <cell r="J2380" t="str">
            <v>45 BPPKAD</v>
          </cell>
          <cell r="K2380" t="str">
            <v>Pemeliharaan rutin/berkala listrik, telephone dan air</v>
          </cell>
          <cell r="L2380">
            <v>0</v>
          </cell>
          <cell r="M2380">
            <v>10000000</v>
          </cell>
          <cell r="N2380">
            <v>0</v>
          </cell>
          <cell r="O2380">
            <v>10000000</v>
          </cell>
        </row>
        <row r="2381">
          <cell r="B2381" t="str">
            <v>4.04.02.028</v>
          </cell>
          <cell r="C2381">
            <v>0</v>
          </cell>
          <cell r="D2381">
            <v>1</v>
          </cell>
          <cell r="E2381">
            <v>0</v>
          </cell>
          <cell r="F2381">
            <v>18</v>
          </cell>
          <cell r="G2381" t="str">
            <v>KG</v>
          </cell>
          <cell r="H2381">
            <v>1</v>
          </cell>
          <cell r="I2381">
            <v>1</v>
          </cell>
          <cell r="J2381" t="str">
            <v>45 BPPKAD</v>
          </cell>
          <cell r="K2381" t="str">
            <v>Pemeliharaan rutin/berkala perlengkapan dan peralatan kantor dan rumah tangga</v>
          </cell>
          <cell r="L2381">
            <v>0</v>
          </cell>
          <cell r="M2381">
            <v>60000000</v>
          </cell>
          <cell r="N2381">
            <v>0</v>
          </cell>
          <cell r="O2381">
            <v>60000000</v>
          </cell>
        </row>
        <row r="2382">
          <cell r="B2382" t="str">
            <v>4.04.0500</v>
          </cell>
          <cell r="C2382">
            <v>1.4171974522292994E-2</v>
          </cell>
          <cell r="D2382">
            <v>0.98582802547770698</v>
          </cell>
          <cell r="E2382">
            <v>0</v>
          </cell>
          <cell r="F2382">
            <v>15</v>
          </cell>
          <cell r="G2382" t="str">
            <v>PR</v>
          </cell>
          <cell r="J2382" t="str">
            <v>45 BPPKAD</v>
          </cell>
          <cell r="K2382" t="str">
            <v>Program Peningkatan Kapasitas Sumber Daya Aparatur</v>
          </cell>
          <cell r="L2382">
            <v>2225000</v>
          </cell>
          <cell r="M2382">
            <v>154775000</v>
          </cell>
          <cell r="N2382">
            <v>0</v>
          </cell>
          <cell r="O2382">
            <v>157000000</v>
          </cell>
        </row>
        <row r="2383">
          <cell r="B2383" t="str">
            <v>4.04.05.004</v>
          </cell>
          <cell r="C2383">
            <v>0</v>
          </cell>
          <cell r="D2383">
            <v>1</v>
          </cell>
          <cell r="E2383">
            <v>0</v>
          </cell>
          <cell r="F2383">
            <v>18</v>
          </cell>
          <cell r="G2383" t="str">
            <v>KG</v>
          </cell>
          <cell r="H2383">
            <v>1</v>
          </cell>
          <cell r="I2383">
            <v>1</v>
          </cell>
          <cell r="J2383" t="str">
            <v>45 BPPKAD</v>
          </cell>
          <cell r="K2383" t="str">
            <v>Pendidikan Pelatihan dan Peningkatan SDM</v>
          </cell>
          <cell r="L2383">
            <v>0</v>
          </cell>
          <cell r="M2383">
            <v>7000000</v>
          </cell>
          <cell r="N2383">
            <v>0</v>
          </cell>
          <cell r="O2383">
            <v>7000000</v>
          </cell>
        </row>
        <row r="2384">
          <cell r="B2384" t="str">
            <v>4.04.05.005</v>
          </cell>
          <cell r="C2384">
            <v>1.8666666666666668E-2</v>
          </cell>
          <cell r="D2384">
            <v>0.98133333333333328</v>
          </cell>
          <cell r="E2384">
            <v>0</v>
          </cell>
          <cell r="F2384">
            <v>18</v>
          </cell>
          <cell r="G2384" t="str">
            <v>KG</v>
          </cell>
          <cell r="H2384">
            <v>1</v>
          </cell>
          <cell r="I2384">
            <v>1</v>
          </cell>
          <cell r="J2384" t="str">
            <v>45 BPPKAD</v>
          </cell>
          <cell r="K2384" t="str">
            <v>Fasilitasi Peningkatan Sumberdaya Aparatur</v>
          </cell>
          <cell r="L2384">
            <v>1400000</v>
          </cell>
          <cell r="M2384">
            <v>73600000</v>
          </cell>
          <cell r="N2384">
            <v>0</v>
          </cell>
          <cell r="O2384">
            <v>75000000</v>
          </cell>
        </row>
        <row r="2385">
          <cell r="B2385" t="str">
            <v>4.04.05.006</v>
          </cell>
          <cell r="C2385">
            <v>1.0999999999999999E-2</v>
          </cell>
          <cell r="D2385">
            <v>0.98899999999999999</v>
          </cell>
          <cell r="E2385">
            <v>0</v>
          </cell>
          <cell r="F2385">
            <v>18</v>
          </cell>
          <cell r="G2385" t="str">
            <v>KG</v>
          </cell>
          <cell r="H2385">
            <v>1</v>
          </cell>
          <cell r="I2385">
            <v>1</v>
          </cell>
          <cell r="J2385" t="str">
            <v>45 BPPKAD</v>
          </cell>
          <cell r="K2385" t="str">
            <v>Peningkatan Kapasitas Kinerja PNS</v>
          </cell>
          <cell r="L2385">
            <v>825000</v>
          </cell>
          <cell r="M2385">
            <v>74175000</v>
          </cell>
          <cell r="N2385">
            <v>0</v>
          </cell>
          <cell r="O2385">
            <v>75000000</v>
          </cell>
        </row>
        <row r="2386">
          <cell r="B2386" t="str">
            <v>4.04.0600</v>
          </cell>
          <cell r="C2386">
            <v>0.4851449275362319</v>
          </cell>
          <cell r="D2386">
            <v>0.44963768115942027</v>
          </cell>
          <cell r="E2386">
            <v>6.5217391304347824E-2</v>
          </cell>
          <cell r="F2386">
            <v>15</v>
          </cell>
          <cell r="G2386" t="str">
            <v>PR</v>
          </cell>
          <cell r="J2386" t="str">
            <v>45 BPPKAD</v>
          </cell>
          <cell r="K2386" t="str">
            <v>Program Peningkatan Pengembangan Sistem Pelaporan Capaian Kinerja dan Keuangan</v>
          </cell>
          <cell r="L2386">
            <v>66950000</v>
          </cell>
          <cell r="M2386">
            <v>62050000</v>
          </cell>
          <cell r="N2386">
            <v>9000000</v>
          </cell>
          <cell r="O2386">
            <v>138000000</v>
          </cell>
        </row>
        <row r="2387">
          <cell r="B2387" t="str">
            <v>4.04.06.001</v>
          </cell>
          <cell r="C2387">
            <v>0.77</v>
          </cell>
          <cell r="D2387">
            <v>0.23</v>
          </cell>
          <cell r="E2387">
            <v>0</v>
          </cell>
          <cell r="F2387">
            <v>18</v>
          </cell>
          <cell r="G2387" t="str">
            <v>KG</v>
          </cell>
          <cell r="H2387">
            <v>1</v>
          </cell>
          <cell r="I2387">
            <v>1</v>
          </cell>
          <cell r="J2387" t="str">
            <v>45 BPPKAD</v>
          </cell>
          <cell r="K2387" t="str">
            <v>Penyusunan Laporan Capaian Kinerja dan Ikhtisar Realisasi Kinerja SKPD</v>
          </cell>
          <cell r="L2387">
            <v>3850000</v>
          </cell>
          <cell r="M2387">
            <v>1150000</v>
          </cell>
          <cell r="N2387">
            <v>0</v>
          </cell>
          <cell r="O2387">
            <v>5000000</v>
          </cell>
        </row>
        <row r="2388">
          <cell r="B2388" t="str">
            <v>4.04.06.002</v>
          </cell>
          <cell r="C2388">
            <v>0.40333333333333332</v>
          </cell>
          <cell r="D2388">
            <v>0.59666666666666668</v>
          </cell>
          <cell r="E2388">
            <v>0</v>
          </cell>
          <cell r="F2388">
            <v>18</v>
          </cell>
          <cell r="G2388" t="str">
            <v>KG</v>
          </cell>
          <cell r="H2388">
            <v>1</v>
          </cell>
          <cell r="I2388">
            <v>1</v>
          </cell>
          <cell r="J2388" t="str">
            <v>45 BPPKAD</v>
          </cell>
          <cell r="K2388" t="str">
            <v>Penyusunan Pelaporan Keuangan Semesteran</v>
          </cell>
          <cell r="L2388">
            <v>12100000</v>
          </cell>
          <cell r="M2388">
            <v>17900000</v>
          </cell>
          <cell r="N2388">
            <v>0</v>
          </cell>
          <cell r="O2388">
            <v>30000000</v>
          </cell>
        </row>
        <row r="2389">
          <cell r="B2389" t="str">
            <v>4.04.06.004</v>
          </cell>
          <cell r="C2389">
            <v>0.4631578947368421</v>
          </cell>
          <cell r="D2389">
            <v>0.5368421052631579</v>
          </cell>
          <cell r="E2389">
            <v>0</v>
          </cell>
          <cell r="F2389">
            <v>18</v>
          </cell>
          <cell r="G2389" t="str">
            <v>KG</v>
          </cell>
          <cell r="H2389">
            <v>1</v>
          </cell>
          <cell r="I2389">
            <v>1</v>
          </cell>
          <cell r="J2389" t="str">
            <v>45 BPPKAD</v>
          </cell>
          <cell r="K2389" t="str">
            <v>Penyusunan Pelaporan Keuangan SKPD</v>
          </cell>
          <cell r="L2389">
            <v>17600000</v>
          </cell>
          <cell r="M2389">
            <v>20400000</v>
          </cell>
          <cell r="N2389">
            <v>0</v>
          </cell>
          <cell r="O2389">
            <v>38000000</v>
          </cell>
        </row>
        <row r="2390">
          <cell r="B2390" t="str">
            <v>4.04.06.007</v>
          </cell>
          <cell r="C2390">
            <v>0.63</v>
          </cell>
          <cell r="D2390">
            <v>0.37</v>
          </cell>
          <cell r="E2390">
            <v>0</v>
          </cell>
          <cell r="F2390">
            <v>18</v>
          </cell>
          <cell r="G2390" t="str">
            <v>KG</v>
          </cell>
          <cell r="H2390">
            <v>1</v>
          </cell>
          <cell r="I2390">
            <v>1</v>
          </cell>
          <cell r="J2390" t="str">
            <v>45 BPPKAD</v>
          </cell>
          <cell r="K2390" t="str">
            <v>Monitoring, evaluasi dan pelaporan</v>
          </cell>
          <cell r="L2390">
            <v>3150000</v>
          </cell>
          <cell r="M2390">
            <v>1850000</v>
          </cell>
          <cell r="N2390">
            <v>0</v>
          </cell>
          <cell r="O2390">
            <v>5000000</v>
          </cell>
        </row>
        <row r="2391">
          <cell r="B2391" t="str">
            <v>4.04.06.008</v>
          </cell>
          <cell r="C2391">
            <v>0.77</v>
          </cell>
          <cell r="D2391">
            <v>0.23</v>
          </cell>
          <cell r="E2391">
            <v>0</v>
          </cell>
          <cell r="F2391">
            <v>18</v>
          </cell>
          <cell r="G2391" t="str">
            <v>KG</v>
          </cell>
          <cell r="H2391">
            <v>1</v>
          </cell>
          <cell r="I2391">
            <v>1</v>
          </cell>
          <cell r="J2391" t="str">
            <v>45 BPPKAD</v>
          </cell>
          <cell r="K2391" t="str">
            <v>Penyusunan profil SKPD</v>
          </cell>
          <cell r="L2391">
            <v>3850000</v>
          </cell>
          <cell r="M2391">
            <v>1150000</v>
          </cell>
          <cell r="N2391">
            <v>0</v>
          </cell>
          <cell r="O2391">
            <v>5000000</v>
          </cell>
        </row>
        <row r="2392">
          <cell r="B2392" t="str">
            <v>4.04.06.009</v>
          </cell>
          <cell r="C2392">
            <v>0.44</v>
          </cell>
          <cell r="D2392">
            <v>0.11</v>
          </cell>
          <cell r="E2392">
            <v>0.45</v>
          </cell>
          <cell r="F2392">
            <v>18</v>
          </cell>
          <cell r="G2392" t="str">
            <v>KG</v>
          </cell>
          <cell r="H2392">
            <v>1</v>
          </cell>
          <cell r="I2392">
            <v>1</v>
          </cell>
          <cell r="J2392" t="str">
            <v>45 BPPKAD</v>
          </cell>
          <cell r="K2392" t="str">
            <v>Penyusunan Renstra, Renja</v>
          </cell>
          <cell r="L2392">
            <v>8800000</v>
          </cell>
          <cell r="M2392">
            <v>2200000</v>
          </cell>
          <cell r="N2392">
            <v>9000000</v>
          </cell>
          <cell r="O2392">
            <v>20000000</v>
          </cell>
        </row>
        <row r="2393">
          <cell r="B2393" t="str">
            <v>4.04.06.011</v>
          </cell>
          <cell r="C2393">
            <v>0.50285714285714289</v>
          </cell>
          <cell r="D2393">
            <v>0.49714285714285716</v>
          </cell>
          <cell r="E2393">
            <v>0</v>
          </cell>
          <cell r="F2393">
            <v>18</v>
          </cell>
          <cell r="G2393" t="str">
            <v>KG</v>
          </cell>
          <cell r="H2393">
            <v>1</v>
          </cell>
          <cell r="J2393" t="str">
            <v>45 BPPKAD</v>
          </cell>
          <cell r="K2393" t="str">
            <v>Penyusunan Dokumen-Dokumen Anggaran</v>
          </cell>
          <cell r="L2393">
            <v>17600000</v>
          </cell>
          <cell r="M2393">
            <v>17400000</v>
          </cell>
          <cell r="N2393">
            <v>0</v>
          </cell>
          <cell r="O2393">
            <v>35000000</v>
          </cell>
        </row>
        <row r="2394">
          <cell r="B2394" t="str">
            <v>4.04.0800</v>
          </cell>
          <cell r="C2394">
            <v>0.42293593667538898</v>
          </cell>
          <cell r="D2394">
            <v>0.56836013511254269</v>
          </cell>
          <cell r="E2394">
            <v>8.7039282120683677E-3</v>
          </cell>
          <cell r="F2394">
            <v>15</v>
          </cell>
          <cell r="G2394" t="str">
            <v>PR</v>
          </cell>
          <cell r="J2394" t="str">
            <v>45 BPPKAD</v>
          </cell>
          <cell r="K2394" t="str">
            <v>Program Peningkatan dan Pengembangan Pengelolaan Keuangan Daerah</v>
          </cell>
          <cell r="L2394">
            <v>3680797500</v>
          </cell>
          <cell r="M2394">
            <v>4946419500</v>
          </cell>
          <cell r="N2394">
            <v>75750000</v>
          </cell>
          <cell r="O2394">
            <v>8702967000</v>
          </cell>
        </row>
        <row r="2395">
          <cell r="B2395" t="str">
            <v>4.04.08.001</v>
          </cell>
          <cell r="C2395">
            <v>0.309</v>
          </cell>
          <cell r="D2395">
            <v>0.69099999999999995</v>
          </cell>
          <cell r="E2395">
            <v>0</v>
          </cell>
          <cell r="F2395">
            <v>18</v>
          </cell>
          <cell r="G2395" t="str">
            <v>KG</v>
          </cell>
          <cell r="J2395" t="str">
            <v>45 BPPKAD</v>
          </cell>
          <cell r="K2395" t="str">
            <v>Validasi dan Kompilasi Laporan Keuangan Daerah/ Pemda</v>
          </cell>
          <cell r="L2395">
            <v>30900000</v>
          </cell>
          <cell r="M2395">
            <v>69100000</v>
          </cell>
          <cell r="N2395">
            <v>0</v>
          </cell>
          <cell r="O2395">
            <v>100000000</v>
          </cell>
        </row>
        <row r="2396">
          <cell r="B2396" t="str">
            <v>4.04.08.002</v>
          </cell>
          <cell r="C2396">
            <v>0.432</v>
          </cell>
          <cell r="D2396">
            <v>0.56799999999999995</v>
          </cell>
          <cell r="E2396">
            <v>0</v>
          </cell>
          <cell r="F2396">
            <v>18</v>
          </cell>
          <cell r="G2396" t="str">
            <v>KG</v>
          </cell>
          <cell r="J2396" t="str">
            <v>45 BPPKAD</v>
          </cell>
          <cell r="K2396" t="str">
            <v>Fasilitasi penyusunan laporan keuangan daerah/ pemda</v>
          </cell>
          <cell r="L2396">
            <v>43200000</v>
          </cell>
          <cell r="M2396">
            <v>56800000</v>
          </cell>
          <cell r="N2396">
            <v>0</v>
          </cell>
          <cell r="O2396">
            <v>100000000</v>
          </cell>
        </row>
        <row r="2397">
          <cell r="B2397" t="str">
            <v>4.04.08.004</v>
          </cell>
          <cell r="C2397">
            <v>0.41904761904761906</v>
          </cell>
          <cell r="D2397">
            <v>0.580952380952381</v>
          </cell>
          <cell r="E2397">
            <v>0</v>
          </cell>
          <cell r="F2397">
            <v>18</v>
          </cell>
          <cell r="G2397" t="str">
            <v>KG</v>
          </cell>
          <cell r="J2397" t="str">
            <v>45 BPPKAD</v>
          </cell>
          <cell r="K2397" t="str">
            <v>Fasilitasi Pemeriksaan LKPD</v>
          </cell>
          <cell r="L2397">
            <v>17600000</v>
          </cell>
          <cell r="M2397">
            <v>24400000</v>
          </cell>
          <cell r="N2397">
            <v>0</v>
          </cell>
          <cell r="O2397">
            <v>42000000</v>
          </cell>
        </row>
        <row r="2398">
          <cell r="B2398" t="str">
            <v>4.04.08.005</v>
          </cell>
          <cell r="C2398">
            <v>0.72</v>
          </cell>
          <cell r="D2398">
            <v>0.28000000000000003</v>
          </cell>
          <cell r="E2398">
            <v>0</v>
          </cell>
          <cell r="F2398">
            <v>18</v>
          </cell>
          <cell r="G2398" t="str">
            <v>KG</v>
          </cell>
          <cell r="J2398" t="str">
            <v>45 BPPKAD</v>
          </cell>
          <cell r="K2398" t="str">
            <v>Fasilitasi Penyusunan Rancangan Surat Keputusan</v>
          </cell>
          <cell r="L2398">
            <v>21600000</v>
          </cell>
          <cell r="M2398">
            <v>8400000</v>
          </cell>
          <cell r="N2398">
            <v>0</v>
          </cell>
          <cell r="O2398">
            <v>30000000</v>
          </cell>
        </row>
        <row r="2399">
          <cell r="B2399" t="str">
            <v>4.04.08.006</v>
          </cell>
          <cell r="C2399">
            <v>0.45728155339805826</v>
          </cell>
          <cell r="D2399">
            <v>0.5427184466019418</v>
          </cell>
          <cell r="E2399">
            <v>0</v>
          </cell>
          <cell r="F2399">
            <v>18</v>
          </cell>
          <cell r="G2399" t="str">
            <v>KG</v>
          </cell>
          <cell r="J2399" t="str">
            <v>45 BPPKAD</v>
          </cell>
          <cell r="K2399" t="str">
            <v>Pengelolaan, Pengadministrasian Belanja Hibah, Bantuan Sosial dan Bantuan Keuangan</v>
          </cell>
          <cell r="L2399">
            <v>47100000</v>
          </cell>
          <cell r="M2399">
            <v>55900000</v>
          </cell>
          <cell r="N2399">
            <v>0</v>
          </cell>
          <cell r="O2399">
            <v>103000000</v>
          </cell>
        </row>
        <row r="2400">
          <cell r="B2400" t="str">
            <v>4.04.08.007</v>
          </cell>
          <cell r="C2400">
            <v>0.19750000000000001</v>
          </cell>
          <cell r="D2400">
            <v>0.80249999999999999</v>
          </cell>
          <cell r="E2400">
            <v>0</v>
          </cell>
          <cell r="F2400">
            <v>18</v>
          </cell>
          <cell r="G2400" t="str">
            <v>KG</v>
          </cell>
          <cell r="J2400" t="str">
            <v>45 BPPKAD</v>
          </cell>
          <cell r="K2400" t="str">
            <v>Penyusunan Rancangan Peraturan KDH Tentang Penjabaran Pertanggungjawaban Pelaksanaan APBD</v>
          </cell>
          <cell r="L2400">
            <v>19750000</v>
          </cell>
          <cell r="M2400">
            <v>80250000</v>
          </cell>
          <cell r="N2400">
            <v>0</v>
          </cell>
          <cell r="O2400">
            <v>100000000</v>
          </cell>
        </row>
        <row r="2401">
          <cell r="B2401" t="str">
            <v>4.04.08.008</v>
          </cell>
          <cell r="C2401">
            <v>0.34222222222222221</v>
          </cell>
          <cell r="D2401">
            <v>0.65777777777777779</v>
          </cell>
          <cell r="E2401">
            <v>0</v>
          </cell>
          <cell r="F2401">
            <v>18</v>
          </cell>
          <cell r="G2401" t="str">
            <v>KG</v>
          </cell>
          <cell r="J2401" t="str">
            <v>45 BPPKAD</v>
          </cell>
          <cell r="K2401" t="str">
            <v>Penyusunan Kebijakan Akuntansi Pemerintah Daerah</v>
          </cell>
          <cell r="L2401">
            <v>15400000</v>
          </cell>
          <cell r="M2401">
            <v>29600000</v>
          </cell>
          <cell r="N2401">
            <v>0</v>
          </cell>
          <cell r="O2401">
            <v>45000000</v>
          </cell>
        </row>
        <row r="2402">
          <cell r="B2402" t="str">
            <v>4.04.08.009</v>
          </cell>
          <cell r="C2402">
            <v>0.41799999999999998</v>
          </cell>
          <cell r="D2402">
            <v>0.58199999999999996</v>
          </cell>
          <cell r="E2402">
            <v>0</v>
          </cell>
          <cell r="F2402">
            <v>18</v>
          </cell>
          <cell r="G2402" t="str">
            <v>KG</v>
          </cell>
          <cell r="J2402" t="str">
            <v>45 BPPKAD</v>
          </cell>
          <cell r="K2402" t="str">
            <v>Penyusunan Sistem dan Prosedur Pengelolaan Keuangan Daerah</v>
          </cell>
          <cell r="L2402">
            <v>20900000</v>
          </cell>
          <cell r="M2402">
            <v>29100000</v>
          </cell>
          <cell r="N2402">
            <v>0</v>
          </cell>
          <cell r="O2402">
            <v>50000000</v>
          </cell>
        </row>
        <row r="2403">
          <cell r="B2403" t="str">
            <v>4.04.08.010</v>
          </cell>
          <cell r="C2403">
            <v>0.31407499999999999</v>
          </cell>
          <cell r="D2403">
            <v>0.68592500000000001</v>
          </cell>
          <cell r="E2403">
            <v>0</v>
          </cell>
          <cell r="F2403">
            <v>18</v>
          </cell>
          <cell r="G2403" t="str">
            <v>KG</v>
          </cell>
          <cell r="J2403" t="str">
            <v>45 BPPKAD</v>
          </cell>
          <cell r="K2403" t="str">
            <v>Penyusunan Rancangan Peraturan Daerah Tentang Pertanggungjawaban Pelaksanaan APBD</v>
          </cell>
          <cell r="L2403">
            <v>31407500</v>
          </cell>
          <cell r="M2403">
            <v>68592500</v>
          </cell>
          <cell r="N2403">
            <v>0</v>
          </cell>
          <cell r="O2403">
            <v>100000000</v>
          </cell>
        </row>
        <row r="2404">
          <cell r="B2404" t="str">
            <v>4.04.08.011</v>
          </cell>
          <cell r="C2404">
            <v>0.222</v>
          </cell>
          <cell r="D2404">
            <v>0.47925000000000001</v>
          </cell>
          <cell r="E2404">
            <v>0.29875000000000002</v>
          </cell>
          <cell r="F2404">
            <v>18</v>
          </cell>
          <cell r="G2404" t="str">
            <v>KG</v>
          </cell>
          <cell r="J2404" t="str">
            <v>45 BPPKAD</v>
          </cell>
          <cell r="K2404" t="str">
            <v>Penyusunan Sistem Informasi Keuangan Daerah</v>
          </cell>
          <cell r="L2404">
            <v>44400000</v>
          </cell>
          <cell r="M2404">
            <v>95850000</v>
          </cell>
          <cell r="N2404">
            <v>59750000</v>
          </cell>
          <cell r="O2404">
            <v>200000000</v>
          </cell>
        </row>
        <row r="2405">
          <cell r="B2405" t="str">
            <v>4.04.08.012</v>
          </cell>
          <cell r="C2405">
            <v>0.20899999999999999</v>
          </cell>
          <cell r="D2405">
            <v>0.79100000000000004</v>
          </cell>
          <cell r="E2405">
            <v>0</v>
          </cell>
          <cell r="F2405">
            <v>18</v>
          </cell>
          <cell r="G2405" t="str">
            <v>KG</v>
          </cell>
          <cell r="J2405" t="str">
            <v>45 BPPKAD</v>
          </cell>
          <cell r="K2405" t="str">
            <v>Sosialisasi Paket Regulasi Tentang Pengelolaan Keuangan Daerah</v>
          </cell>
          <cell r="L2405">
            <v>10450000</v>
          </cell>
          <cell r="M2405">
            <v>39550000</v>
          </cell>
          <cell r="N2405">
            <v>0</v>
          </cell>
          <cell r="O2405">
            <v>50000000</v>
          </cell>
        </row>
        <row r="2406">
          <cell r="B2406" t="str">
            <v>4.04.08.013</v>
          </cell>
          <cell r="C2406">
            <v>0.46800000000000003</v>
          </cell>
          <cell r="D2406">
            <v>0.53200000000000003</v>
          </cell>
          <cell r="E2406">
            <v>0</v>
          </cell>
          <cell r="F2406">
            <v>18</v>
          </cell>
          <cell r="G2406" t="str">
            <v>KG</v>
          </cell>
          <cell r="J2406" t="str">
            <v>45 BPPKAD</v>
          </cell>
          <cell r="K2406" t="str">
            <v>Fasilitasi Pengelolaan Sistem Informasi Keuangan SKPD</v>
          </cell>
          <cell r="L2406">
            <v>35100000</v>
          </cell>
          <cell r="M2406">
            <v>39900000</v>
          </cell>
          <cell r="N2406">
            <v>0</v>
          </cell>
          <cell r="O2406">
            <v>75000000</v>
          </cell>
        </row>
        <row r="2407">
          <cell r="B2407" t="str">
            <v>4.04.08.014</v>
          </cell>
          <cell r="C2407">
            <v>0.20933333333333334</v>
          </cell>
          <cell r="D2407">
            <v>0.79066666666666663</v>
          </cell>
          <cell r="E2407">
            <v>0</v>
          </cell>
          <cell r="F2407">
            <v>18</v>
          </cell>
          <cell r="G2407" t="str">
            <v>KG</v>
          </cell>
          <cell r="J2407" t="str">
            <v>45 BPPKAD</v>
          </cell>
          <cell r="K2407" t="str">
            <v>Asistensi Pengelolaan SIMDA Keuangan</v>
          </cell>
          <cell r="L2407">
            <v>15700000</v>
          </cell>
          <cell r="M2407">
            <v>59300000</v>
          </cell>
          <cell r="N2407">
            <v>0</v>
          </cell>
          <cell r="O2407">
            <v>75000000</v>
          </cell>
        </row>
        <row r="2408">
          <cell r="B2408" t="str">
            <v>4.04.08.015</v>
          </cell>
          <cell r="C2408">
            <v>0.81066666666666665</v>
          </cell>
          <cell r="D2408">
            <v>0.18933333333333333</v>
          </cell>
          <cell r="E2408">
            <v>0</v>
          </cell>
          <cell r="F2408">
            <v>18</v>
          </cell>
          <cell r="G2408" t="str">
            <v>KG</v>
          </cell>
          <cell r="J2408" t="str">
            <v>45 BPPKAD</v>
          </cell>
          <cell r="K2408" t="str">
            <v>Fasilitasi Rekonsiliasi Data Akuntansi</v>
          </cell>
          <cell r="L2408">
            <v>60800000</v>
          </cell>
          <cell r="M2408">
            <v>14200000</v>
          </cell>
          <cell r="N2408">
            <v>0</v>
          </cell>
          <cell r="O2408">
            <v>75000000</v>
          </cell>
        </row>
        <row r="2409">
          <cell r="B2409" t="str">
            <v>4.04.08.016</v>
          </cell>
          <cell r="C2409">
            <v>0</v>
          </cell>
          <cell r="D2409">
            <v>1</v>
          </cell>
          <cell r="E2409">
            <v>0</v>
          </cell>
          <cell r="F2409">
            <v>18</v>
          </cell>
          <cell r="G2409" t="str">
            <v>KG</v>
          </cell>
          <cell r="J2409" t="str">
            <v>45 BPPKAD</v>
          </cell>
          <cell r="K2409" t="str">
            <v>Fasilitasi Penyusunan Laporan Keuangan Daerah Tugas Pembantuan / Urusan Bersama (TP/UB)</v>
          </cell>
          <cell r="L2409">
            <v>0</v>
          </cell>
          <cell r="M2409">
            <v>10000000</v>
          </cell>
          <cell r="N2409">
            <v>0</v>
          </cell>
          <cell r="O2409">
            <v>10000000</v>
          </cell>
        </row>
        <row r="2410">
          <cell r="B2410" t="str">
            <v>4.04.08.017</v>
          </cell>
          <cell r="C2410">
            <v>0.75</v>
          </cell>
          <cell r="D2410">
            <v>0.25</v>
          </cell>
          <cell r="E2410">
            <v>0</v>
          </cell>
          <cell r="F2410">
            <v>18</v>
          </cell>
          <cell r="G2410" t="str">
            <v>KG</v>
          </cell>
          <cell r="J2410" t="str">
            <v>45 BPPKAD</v>
          </cell>
          <cell r="K2410" t="str">
            <v>Fasilitasi E- Audit dan SIKD</v>
          </cell>
          <cell r="L2410">
            <v>56250000</v>
          </cell>
          <cell r="M2410">
            <v>18750000</v>
          </cell>
          <cell r="N2410">
            <v>0</v>
          </cell>
          <cell r="O2410">
            <v>75000000</v>
          </cell>
        </row>
        <row r="2411">
          <cell r="B2411" t="str">
            <v>4.04.08.018</v>
          </cell>
          <cell r="C2411">
            <v>0.46366666666666667</v>
          </cell>
          <cell r="D2411">
            <v>0.53633333333333333</v>
          </cell>
          <cell r="E2411">
            <v>0</v>
          </cell>
          <cell r="F2411">
            <v>18</v>
          </cell>
          <cell r="G2411" t="str">
            <v>KG</v>
          </cell>
          <cell r="J2411" t="str">
            <v>45 BPPKAD</v>
          </cell>
          <cell r="K2411" t="str">
            <v>Fasilitasi Konversi Data Aset Akuntansi Aset Tetap</v>
          </cell>
          <cell r="L2411">
            <v>34775000</v>
          </cell>
          <cell r="M2411">
            <v>40225000</v>
          </cell>
          <cell r="N2411">
            <v>0</v>
          </cell>
          <cell r="O2411">
            <v>75000000</v>
          </cell>
        </row>
        <row r="2412">
          <cell r="B2412" t="str">
            <v>4.04.08.019</v>
          </cell>
          <cell r="C2412">
            <v>0.73066666666666669</v>
          </cell>
          <cell r="D2412">
            <v>0.26933333333333331</v>
          </cell>
          <cell r="E2412">
            <v>0</v>
          </cell>
          <cell r="F2412">
            <v>18</v>
          </cell>
          <cell r="G2412" t="str">
            <v>KG</v>
          </cell>
          <cell r="J2412" t="str">
            <v>45 BPPKAD</v>
          </cell>
          <cell r="K2412" t="str">
            <v>Penyusunan Laporan Akuntansi Penerimaan dan Belanja</v>
          </cell>
          <cell r="L2412">
            <v>54800000</v>
          </cell>
          <cell r="M2412">
            <v>20200000</v>
          </cell>
          <cell r="N2412">
            <v>0</v>
          </cell>
          <cell r="O2412">
            <v>75000000</v>
          </cell>
        </row>
        <row r="2413">
          <cell r="B2413" t="str">
            <v>4.04.08.021</v>
          </cell>
          <cell r="C2413">
            <v>0.4165825660189269</v>
          </cell>
          <cell r="D2413">
            <v>0.58341743398107304</v>
          </cell>
          <cell r="E2413">
            <v>0</v>
          </cell>
          <cell r="F2413">
            <v>18</v>
          </cell>
          <cell r="G2413" t="str">
            <v>KG</v>
          </cell>
          <cell r="J2413" t="str">
            <v>45 BPPKAD</v>
          </cell>
          <cell r="K2413" t="str">
            <v>Intensifikasi dan Ekstensifikasi Sumber-Sumber Pendapatan Daerah</v>
          </cell>
          <cell r="L2413">
            <v>2127890000</v>
          </cell>
          <cell r="M2413">
            <v>2980077000</v>
          </cell>
          <cell r="N2413">
            <v>0</v>
          </cell>
          <cell r="O2413">
            <v>5107967000</v>
          </cell>
        </row>
        <row r="2414">
          <cell r="B2414" t="str">
            <v>4.04.08.022</v>
          </cell>
          <cell r="C2414">
            <v>0.29533333333333334</v>
          </cell>
          <cell r="D2414">
            <v>0.70466666666666666</v>
          </cell>
          <cell r="E2414">
            <v>0</v>
          </cell>
          <cell r="F2414">
            <v>18</v>
          </cell>
          <cell r="G2414" t="str">
            <v>KG</v>
          </cell>
          <cell r="J2414" t="str">
            <v>45 BPPKAD</v>
          </cell>
          <cell r="K2414" t="str">
            <v>Penyusunan Rancangan Peraturan Daerah Tentang APBD</v>
          </cell>
          <cell r="L2414">
            <v>44300000</v>
          </cell>
          <cell r="M2414">
            <v>105700000</v>
          </cell>
          <cell r="N2414">
            <v>0</v>
          </cell>
          <cell r="O2414">
            <v>150000000</v>
          </cell>
        </row>
        <row r="2415">
          <cell r="B2415" t="str">
            <v>4.04.08.023</v>
          </cell>
          <cell r="C2415">
            <v>0.42176470588235293</v>
          </cell>
          <cell r="D2415">
            <v>0.57823529411764707</v>
          </cell>
          <cell r="E2415">
            <v>0</v>
          </cell>
          <cell r="F2415">
            <v>18</v>
          </cell>
          <cell r="G2415" t="str">
            <v>KG</v>
          </cell>
          <cell r="J2415" t="str">
            <v>45 BPPKAD</v>
          </cell>
          <cell r="K2415" t="str">
            <v>Penyusunan Rancangan Peraturan Daerah Tentang Perubahan APBD</v>
          </cell>
          <cell r="L2415">
            <v>71700000</v>
          </cell>
          <cell r="M2415">
            <v>98300000</v>
          </cell>
          <cell r="N2415">
            <v>0</v>
          </cell>
          <cell r="O2415">
            <v>170000000</v>
          </cell>
        </row>
        <row r="2416">
          <cell r="B2416" t="str">
            <v>4.04.08.024</v>
          </cell>
          <cell r="C2416">
            <v>0.67586206896551726</v>
          </cell>
          <cell r="D2416">
            <v>0.32413793103448274</v>
          </cell>
          <cell r="E2416">
            <v>0</v>
          </cell>
          <cell r="F2416">
            <v>18</v>
          </cell>
          <cell r="G2416" t="str">
            <v>KG</v>
          </cell>
          <cell r="J2416" t="str">
            <v>45 BPPKAD</v>
          </cell>
          <cell r="K2416" t="str">
            <v>Fasilitasi TAPD dan Tim Verifikasi Anggaran</v>
          </cell>
          <cell r="L2416">
            <v>196000000</v>
          </cell>
          <cell r="M2416">
            <v>94000000</v>
          </cell>
          <cell r="N2416">
            <v>0</v>
          </cell>
          <cell r="O2416">
            <v>290000000</v>
          </cell>
        </row>
        <row r="2417">
          <cell r="B2417" t="str">
            <v>4.04.08.025</v>
          </cell>
          <cell r="C2417">
            <v>0.69199999999999995</v>
          </cell>
          <cell r="D2417">
            <v>0.25466666666666665</v>
          </cell>
          <cell r="E2417">
            <v>5.3333333333333337E-2</v>
          </cell>
          <cell r="F2417">
            <v>18</v>
          </cell>
          <cell r="G2417" t="str">
            <v>KG</v>
          </cell>
          <cell r="J2417" t="str">
            <v>45 BPPKAD</v>
          </cell>
          <cell r="K2417" t="str">
            <v>Pengelolaan kas daerah</v>
          </cell>
          <cell r="L2417">
            <v>207600000</v>
          </cell>
          <cell r="M2417">
            <v>76400000</v>
          </cell>
          <cell r="N2417">
            <v>16000000</v>
          </cell>
          <cell r="O2417">
            <v>300000000</v>
          </cell>
        </row>
        <row r="2418">
          <cell r="B2418" t="str">
            <v>4.04.08.026</v>
          </cell>
          <cell r="C2418">
            <v>0.42545454545454547</v>
          </cell>
          <cell r="D2418">
            <v>0.57454545454545458</v>
          </cell>
          <cell r="E2418">
            <v>0</v>
          </cell>
          <cell r="F2418">
            <v>18</v>
          </cell>
          <cell r="G2418" t="str">
            <v>KG</v>
          </cell>
          <cell r="J2418" t="str">
            <v>45 BPPKAD</v>
          </cell>
          <cell r="K2418" t="str">
            <v>Penyusunan Kodifikasi / Penganggaran</v>
          </cell>
          <cell r="L2418">
            <v>46800000</v>
          </cell>
          <cell r="M2418">
            <v>63200000</v>
          </cell>
          <cell r="N2418">
            <v>0</v>
          </cell>
          <cell r="O2418">
            <v>110000000</v>
          </cell>
        </row>
        <row r="2419">
          <cell r="B2419" t="str">
            <v>4.04.08.027</v>
          </cell>
          <cell r="C2419">
            <v>0</v>
          </cell>
          <cell r="D2419">
            <v>1</v>
          </cell>
          <cell r="E2419">
            <v>0</v>
          </cell>
          <cell r="F2419">
            <v>18</v>
          </cell>
          <cell r="G2419" t="str">
            <v>KG</v>
          </cell>
          <cell r="J2419" t="str">
            <v>45 BPPKAD</v>
          </cell>
          <cell r="K2419" t="str">
            <v>Pengelolaan Keuangan SKPKD</v>
          </cell>
          <cell r="L2419">
            <v>0</v>
          </cell>
          <cell r="M2419">
            <v>100000000</v>
          </cell>
          <cell r="N2419">
            <v>0</v>
          </cell>
          <cell r="O2419">
            <v>100000000</v>
          </cell>
        </row>
        <row r="2420">
          <cell r="B2420" t="str">
            <v>4.04.08.028</v>
          </cell>
          <cell r="C2420">
            <v>0.63</v>
          </cell>
          <cell r="D2420">
            <v>0.37</v>
          </cell>
          <cell r="E2420">
            <v>0</v>
          </cell>
          <cell r="F2420">
            <v>18</v>
          </cell>
          <cell r="G2420" t="str">
            <v>KG</v>
          </cell>
          <cell r="J2420" t="str">
            <v>45 BPPKAD</v>
          </cell>
          <cell r="K2420" t="str">
            <v>Pengelolaan Arsip Keuangan Daerah</v>
          </cell>
          <cell r="L2420">
            <v>63000000</v>
          </cell>
          <cell r="M2420">
            <v>37000000</v>
          </cell>
          <cell r="N2420">
            <v>0</v>
          </cell>
          <cell r="O2420">
            <v>100000000</v>
          </cell>
        </row>
        <row r="2421">
          <cell r="B2421" t="str">
            <v>4.04.08.029</v>
          </cell>
          <cell r="C2421">
            <v>0.16835820895522388</v>
          </cell>
          <cell r="D2421">
            <v>0.83164179104477609</v>
          </cell>
          <cell r="E2421">
            <v>0</v>
          </cell>
          <cell r="F2421">
            <v>18</v>
          </cell>
          <cell r="G2421" t="str">
            <v>KG</v>
          </cell>
          <cell r="J2421" t="str">
            <v>45 BPPKAD</v>
          </cell>
          <cell r="K2421" t="str">
            <v>Pengelolaan Gaji PNS</v>
          </cell>
          <cell r="L2421">
            <v>56400000</v>
          </cell>
          <cell r="M2421">
            <v>278600000</v>
          </cell>
          <cell r="N2421">
            <v>0</v>
          </cell>
          <cell r="O2421">
            <v>335000000</v>
          </cell>
        </row>
        <row r="2422">
          <cell r="B2422" t="str">
            <v>4.04.08.030</v>
          </cell>
          <cell r="C2422">
            <v>0.44800000000000001</v>
          </cell>
          <cell r="D2422">
            <v>0.55200000000000005</v>
          </cell>
          <cell r="E2422">
            <v>0</v>
          </cell>
          <cell r="F2422">
            <v>18</v>
          </cell>
          <cell r="G2422" t="str">
            <v>KG</v>
          </cell>
          <cell r="J2422" t="str">
            <v>45 BPPKAD</v>
          </cell>
          <cell r="K2422" t="str">
            <v>Kompilasi dan Validasi RKA, DPA, DPPA,  DPAL</v>
          </cell>
          <cell r="L2422">
            <v>44800000</v>
          </cell>
          <cell r="M2422">
            <v>55200000</v>
          </cell>
          <cell r="N2422">
            <v>0</v>
          </cell>
          <cell r="O2422">
            <v>100000000</v>
          </cell>
        </row>
        <row r="2423">
          <cell r="B2423" t="str">
            <v>4.04.08.031</v>
          </cell>
          <cell r="C2423">
            <v>0.58888888888888891</v>
          </cell>
          <cell r="D2423">
            <v>0.41111111111111109</v>
          </cell>
          <cell r="E2423">
            <v>0</v>
          </cell>
          <cell r="F2423">
            <v>18</v>
          </cell>
          <cell r="G2423" t="str">
            <v>KG</v>
          </cell>
          <cell r="J2423" t="str">
            <v>45 BPPKAD</v>
          </cell>
          <cell r="K2423" t="str">
            <v>Penerbitan dan Verifikasi SPD dan Anggaran Kas</v>
          </cell>
          <cell r="L2423">
            <v>79500000</v>
          </cell>
          <cell r="M2423">
            <v>55500000</v>
          </cell>
          <cell r="N2423">
            <v>0</v>
          </cell>
          <cell r="O2423">
            <v>135000000</v>
          </cell>
        </row>
        <row r="2424">
          <cell r="B2424" t="str">
            <v>4.04.08.032</v>
          </cell>
          <cell r="C2424">
            <v>0.81</v>
          </cell>
          <cell r="D2424">
            <v>0.19</v>
          </cell>
          <cell r="E2424">
            <v>0</v>
          </cell>
          <cell r="F2424">
            <v>18</v>
          </cell>
          <cell r="G2424" t="str">
            <v>KG</v>
          </cell>
          <cell r="J2424" t="str">
            <v>45 BPPKAD</v>
          </cell>
          <cell r="K2424" t="str">
            <v>Fasilitasi Tim Evaluasi dan Pengawasan Penyerapan Anggaran</v>
          </cell>
          <cell r="L2424">
            <v>64800000</v>
          </cell>
          <cell r="M2424">
            <v>15200000</v>
          </cell>
          <cell r="N2424">
            <v>0</v>
          </cell>
          <cell r="O2424">
            <v>80000000</v>
          </cell>
        </row>
        <row r="2425">
          <cell r="B2425" t="str">
            <v>4.04.08.033</v>
          </cell>
          <cell r="C2425">
            <v>0.42117647058823532</v>
          </cell>
          <cell r="D2425">
            <v>0.57882352941176474</v>
          </cell>
          <cell r="E2425">
            <v>0</v>
          </cell>
          <cell r="F2425">
            <v>18</v>
          </cell>
          <cell r="G2425" t="str">
            <v>KG</v>
          </cell>
          <cell r="J2425" t="str">
            <v>45 BPPKAD</v>
          </cell>
          <cell r="K2425" t="str">
            <v>Pengelolaan Anggaran Transfer Daerah</v>
          </cell>
          <cell r="L2425">
            <v>35800000</v>
          </cell>
          <cell r="M2425">
            <v>49200000</v>
          </cell>
          <cell r="N2425">
            <v>0</v>
          </cell>
          <cell r="O2425">
            <v>85000000</v>
          </cell>
        </row>
        <row r="2426">
          <cell r="B2426" t="str">
            <v>4.04.08.034</v>
          </cell>
          <cell r="C2426">
            <v>0.41</v>
          </cell>
          <cell r="D2426">
            <v>0.59</v>
          </cell>
          <cell r="E2426">
            <v>0</v>
          </cell>
          <cell r="F2426">
            <v>18</v>
          </cell>
          <cell r="G2426" t="str">
            <v>KG</v>
          </cell>
          <cell r="J2426" t="str">
            <v>45 BPPKAD</v>
          </cell>
          <cell r="K2426" t="str">
            <v>Sosialisasi Permendagri tentang Penyusunan APBD</v>
          </cell>
          <cell r="L2426">
            <v>20500000</v>
          </cell>
          <cell r="M2426">
            <v>29500000</v>
          </cell>
          <cell r="N2426">
            <v>0</v>
          </cell>
          <cell r="O2426">
            <v>50000000</v>
          </cell>
        </row>
        <row r="2427">
          <cell r="B2427" t="str">
            <v>4.04.08.036</v>
          </cell>
          <cell r="C2427">
            <v>0.55149999999999999</v>
          </cell>
          <cell r="D2427">
            <v>0.44850000000000001</v>
          </cell>
          <cell r="E2427">
            <v>0</v>
          </cell>
          <cell r="F2427">
            <v>18</v>
          </cell>
          <cell r="G2427" t="str">
            <v>KG</v>
          </cell>
          <cell r="J2427" t="str">
            <v>45 BPPKAD</v>
          </cell>
          <cell r="K2427" t="str">
            <v>Monitoring dan Evaluasi Pelaksanaan APBD</v>
          </cell>
          <cell r="L2427">
            <v>27575000</v>
          </cell>
          <cell r="M2427">
            <v>22425000</v>
          </cell>
          <cell r="N2427">
            <v>0</v>
          </cell>
          <cell r="O2427">
            <v>50000000</v>
          </cell>
        </row>
        <row r="2428">
          <cell r="B2428" t="str">
            <v>4.04.08.037</v>
          </cell>
          <cell r="C2428">
            <v>0</v>
          </cell>
          <cell r="D2428">
            <v>1</v>
          </cell>
          <cell r="E2428">
            <v>0</v>
          </cell>
          <cell r="F2428">
            <v>18</v>
          </cell>
          <cell r="G2428" t="str">
            <v>KG</v>
          </cell>
          <cell r="J2428" t="str">
            <v>45 BPPKAD</v>
          </cell>
          <cell r="K2428" t="str">
            <v>Pengelolaan Investasi Pemerintah Daerah</v>
          </cell>
          <cell r="L2428">
            <v>0</v>
          </cell>
          <cell r="M2428">
            <v>50000000</v>
          </cell>
          <cell r="N2428">
            <v>0</v>
          </cell>
          <cell r="O2428">
            <v>50000000</v>
          </cell>
        </row>
        <row r="2429">
          <cell r="B2429" t="str">
            <v>4.04.08.038</v>
          </cell>
          <cell r="C2429">
            <v>0.35166666666666668</v>
          </cell>
          <cell r="D2429">
            <v>0.64833333333333332</v>
          </cell>
          <cell r="E2429">
            <v>0</v>
          </cell>
          <cell r="F2429">
            <v>18</v>
          </cell>
          <cell r="G2429" t="str">
            <v>KG</v>
          </cell>
          <cell r="J2429" t="str">
            <v>45 BPPKAD</v>
          </cell>
          <cell r="K2429" t="str">
            <v>Rapat Koordinasi Peningkatan Transparansi Pengelolaan Anggaran Daerah</v>
          </cell>
          <cell r="L2429">
            <v>21100000</v>
          </cell>
          <cell r="M2429">
            <v>38900000</v>
          </cell>
          <cell r="N2429">
            <v>0</v>
          </cell>
          <cell r="O2429">
            <v>60000000</v>
          </cell>
        </row>
        <row r="2430">
          <cell r="B2430" t="str">
            <v>4.04.08.039</v>
          </cell>
          <cell r="C2430">
            <v>0.25800000000000001</v>
          </cell>
          <cell r="D2430">
            <v>0.74199999999999999</v>
          </cell>
          <cell r="E2430">
            <v>0</v>
          </cell>
          <cell r="F2430">
            <v>18</v>
          </cell>
          <cell r="G2430" t="str">
            <v>KG</v>
          </cell>
          <cell r="J2430" t="str">
            <v>45 BPPKAD</v>
          </cell>
          <cell r="K2430" t="str">
            <v>Penyusunan Rancangan Peraturan Kepala Daerah tentang Penjabaran Perubahan APBD</v>
          </cell>
          <cell r="L2430">
            <v>12900000</v>
          </cell>
          <cell r="M2430">
            <v>37100000</v>
          </cell>
          <cell r="N2430">
            <v>0</v>
          </cell>
          <cell r="O2430">
            <v>50000000</v>
          </cell>
        </row>
        <row r="2431">
          <cell r="B2431" t="str">
            <v>4.04.0900</v>
          </cell>
          <cell r="C2431">
            <v>0.39636363636363636</v>
          </cell>
          <cell r="D2431">
            <v>0.60363636363636364</v>
          </cell>
          <cell r="E2431">
            <v>0</v>
          </cell>
          <cell r="F2431">
            <v>15</v>
          </cell>
          <cell r="G2431" t="str">
            <v>PR</v>
          </cell>
          <cell r="J2431" t="str">
            <v>45 BPPKAD</v>
          </cell>
          <cell r="K2431" t="str">
            <v>Program Pembinaan dan Fasilitasi Pengelolaan Keuangan Kabupaten/Kota</v>
          </cell>
          <cell r="L2431">
            <v>21800000</v>
          </cell>
          <cell r="M2431">
            <v>33200000</v>
          </cell>
          <cell r="N2431">
            <v>0</v>
          </cell>
          <cell r="O2431">
            <v>55000000</v>
          </cell>
        </row>
        <row r="2432">
          <cell r="B2432" t="str">
            <v>4.04.09.001</v>
          </cell>
          <cell r="C2432">
            <v>0.39636363636363636</v>
          </cell>
          <cell r="D2432">
            <v>0.60363636363636364</v>
          </cell>
          <cell r="E2432">
            <v>0</v>
          </cell>
          <cell r="F2432">
            <v>18</v>
          </cell>
          <cell r="G2432" t="str">
            <v>KG</v>
          </cell>
          <cell r="J2432" t="str">
            <v>45 BPPKAD</v>
          </cell>
          <cell r="K2432" t="str">
            <v>Koordinasi Penyelesaian Piutang Pajak/Retribusi</v>
          </cell>
          <cell r="L2432">
            <v>21800000</v>
          </cell>
          <cell r="M2432">
            <v>33200000</v>
          </cell>
          <cell r="N2432">
            <v>0</v>
          </cell>
          <cell r="O2432">
            <v>55000000</v>
          </cell>
        </row>
        <row r="2433">
          <cell r="B2433" t="str">
            <v>4.04.1000</v>
          </cell>
          <cell r="C2433">
            <v>0.875</v>
          </cell>
          <cell r="D2433">
            <v>0.125</v>
          </cell>
          <cell r="E2433">
            <v>0</v>
          </cell>
          <cell r="F2433">
            <v>15</v>
          </cell>
          <cell r="G2433" t="str">
            <v>PR</v>
          </cell>
          <cell r="J2433" t="str">
            <v>45 BPPKAD</v>
          </cell>
          <cell r="K2433" t="str">
            <v>Program Peningkatan Sistem Pengawasan Internal dan Pengendalian Pelaksanaan Kebijakan KDH</v>
          </cell>
          <cell r="L2433">
            <v>131250000</v>
          </cell>
          <cell r="M2433">
            <v>18750000</v>
          </cell>
          <cell r="N2433">
            <v>0</v>
          </cell>
          <cell r="O2433">
            <v>150000000</v>
          </cell>
        </row>
        <row r="2434">
          <cell r="B2434" t="str">
            <v>4.04.10.001</v>
          </cell>
          <cell r="C2434">
            <v>0.875</v>
          </cell>
          <cell r="D2434">
            <v>0.125</v>
          </cell>
          <cell r="E2434">
            <v>0</v>
          </cell>
          <cell r="F2434">
            <v>18</v>
          </cell>
          <cell r="G2434" t="str">
            <v>KG</v>
          </cell>
          <cell r="J2434" t="str">
            <v>45 BPPKAD</v>
          </cell>
          <cell r="K2434" t="str">
            <v>Evaluasi dan Tindak Lanjut Hasil Temuan Pengawasan</v>
          </cell>
          <cell r="L2434">
            <v>131250000</v>
          </cell>
          <cell r="M2434">
            <v>18750000</v>
          </cell>
          <cell r="N2434">
            <v>0</v>
          </cell>
          <cell r="O2434">
            <v>150000000</v>
          </cell>
        </row>
        <row r="2435">
          <cell r="B2435" t="str">
            <v>4.04.1100</v>
          </cell>
          <cell r="C2435">
            <v>0.44</v>
          </cell>
          <cell r="D2435">
            <v>0.56000000000000005</v>
          </cell>
          <cell r="E2435">
            <v>0</v>
          </cell>
          <cell r="F2435">
            <v>15</v>
          </cell>
          <cell r="G2435" t="str">
            <v>PR</v>
          </cell>
          <cell r="J2435" t="str">
            <v>45 BPPKAD</v>
          </cell>
          <cell r="K2435" t="str">
            <v>Program Pengembangan Rancangan Kebijaksanaan Pengelolaan Barang daerah</v>
          </cell>
          <cell r="L2435">
            <v>134200000</v>
          </cell>
          <cell r="M2435">
            <v>170800000</v>
          </cell>
          <cell r="N2435">
            <v>0</v>
          </cell>
          <cell r="O2435">
            <v>305000000</v>
          </cell>
        </row>
        <row r="2436">
          <cell r="B2436" t="str">
            <v>4.04.11.001</v>
          </cell>
          <cell r="C2436">
            <v>0.33266666666666667</v>
          </cell>
          <cell r="D2436">
            <v>0.66733333333333333</v>
          </cell>
          <cell r="E2436">
            <v>0</v>
          </cell>
          <cell r="F2436">
            <v>18</v>
          </cell>
          <cell r="G2436" t="str">
            <v>KG</v>
          </cell>
          <cell r="J2436" t="str">
            <v>45 BPPKAD</v>
          </cell>
          <cell r="K2436" t="str">
            <v>Penyusunan Standardisasi Indeks Satuan Biaya / Kegiatan Pemerintah Daerah</v>
          </cell>
          <cell r="L2436">
            <v>49900000</v>
          </cell>
          <cell r="M2436">
            <v>100100000</v>
          </cell>
          <cell r="N2436">
            <v>0</v>
          </cell>
          <cell r="O2436">
            <v>150000000</v>
          </cell>
        </row>
        <row r="2437">
          <cell r="B2437" t="str">
            <v>4.04.11.002</v>
          </cell>
          <cell r="C2437">
            <v>0.78400000000000003</v>
          </cell>
          <cell r="D2437">
            <v>0.216</v>
          </cell>
          <cell r="E2437">
            <v>0</v>
          </cell>
          <cell r="F2437">
            <v>18</v>
          </cell>
          <cell r="G2437" t="str">
            <v>KG</v>
          </cell>
          <cell r="J2437" t="str">
            <v>45 BPPKAD</v>
          </cell>
          <cell r="K2437" t="str">
            <v>Fasilitasi Rencana Kebutuhan Barang Milik Daerah</v>
          </cell>
          <cell r="L2437">
            <v>39200000</v>
          </cell>
          <cell r="M2437">
            <v>10800000</v>
          </cell>
          <cell r="N2437">
            <v>0</v>
          </cell>
          <cell r="O2437">
            <v>50000000</v>
          </cell>
        </row>
        <row r="2438">
          <cell r="B2438" t="str">
            <v>4.04.11.003</v>
          </cell>
          <cell r="C2438">
            <v>0.76200000000000001</v>
          </cell>
          <cell r="D2438">
            <v>0.23799999999999999</v>
          </cell>
          <cell r="E2438">
            <v>0</v>
          </cell>
          <cell r="F2438">
            <v>18</v>
          </cell>
          <cell r="G2438" t="str">
            <v>KG</v>
          </cell>
          <cell r="J2438" t="str">
            <v>45 BPPKAD</v>
          </cell>
          <cell r="K2438" t="str">
            <v>PenyusunanLaporan Hasil Pengadaan Barang Milik Daerah</v>
          </cell>
          <cell r="L2438">
            <v>38100000</v>
          </cell>
          <cell r="M2438">
            <v>11900000</v>
          </cell>
          <cell r="N2438">
            <v>0</v>
          </cell>
          <cell r="O2438">
            <v>50000000</v>
          </cell>
        </row>
        <row r="2439">
          <cell r="B2439" t="str">
            <v>4.04.11.004</v>
          </cell>
          <cell r="C2439">
            <v>0.12727272727272726</v>
          </cell>
          <cell r="D2439">
            <v>0.87272727272727268</v>
          </cell>
          <cell r="E2439">
            <v>0</v>
          </cell>
          <cell r="F2439">
            <v>18</v>
          </cell>
          <cell r="G2439" t="str">
            <v>KG</v>
          </cell>
          <cell r="J2439" t="str">
            <v>45 BPPKAD</v>
          </cell>
          <cell r="K2439" t="str">
            <v>Fasilitasi Pelaksanaan Kebijakan Pengelolaan Barang Daerah</v>
          </cell>
          <cell r="L2439">
            <v>7000000</v>
          </cell>
          <cell r="M2439">
            <v>48000000</v>
          </cell>
          <cell r="N2439">
            <v>0</v>
          </cell>
          <cell r="O2439">
            <v>55000000</v>
          </cell>
        </row>
        <row r="2440">
          <cell r="B2440" t="str">
            <v>4.04.1200</v>
          </cell>
          <cell r="C2440">
            <v>3.2118544600938964E-2</v>
          </cell>
          <cell r="D2440">
            <v>5.9430751173708919E-2</v>
          </cell>
          <cell r="E2440">
            <v>0.90845070422535212</v>
          </cell>
          <cell r="F2440">
            <v>15</v>
          </cell>
          <cell r="G2440" t="str">
            <v>PR</v>
          </cell>
          <cell r="J2440" t="str">
            <v>45 BPPKAD</v>
          </cell>
          <cell r="K2440" t="str">
            <v>Program Peningkatan Pengadaan dan Pemanfaatan Barang daerah</v>
          </cell>
          <cell r="L2440">
            <v>136825000</v>
          </cell>
          <cell r="M2440">
            <v>253175000</v>
          </cell>
          <cell r="N2440">
            <v>3870000000</v>
          </cell>
          <cell r="O2440">
            <v>4260000000</v>
          </cell>
        </row>
        <row r="2441">
          <cell r="B2441" t="str">
            <v>4.04.12.001</v>
          </cell>
          <cell r="C2441">
            <v>0</v>
          </cell>
          <cell r="D2441">
            <v>0</v>
          </cell>
          <cell r="E2441">
            <v>1</v>
          </cell>
          <cell r="F2441">
            <v>18</v>
          </cell>
          <cell r="G2441" t="str">
            <v>KG</v>
          </cell>
          <cell r="J2441" t="str">
            <v>45 BPPKAD</v>
          </cell>
          <cell r="K2441" t="str">
            <v>Fasilitasi Pengadaan, penyimpanan, penyaluran barang Milik Daerah</v>
          </cell>
          <cell r="L2441">
            <v>0</v>
          </cell>
          <cell r="M2441">
            <v>0</v>
          </cell>
          <cell r="N2441">
            <v>3870000000</v>
          </cell>
          <cell r="O2441">
            <v>3870000000</v>
          </cell>
        </row>
        <row r="2442">
          <cell r="B2442" t="str">
            <v>4.04.12.002</v>
          </cell>
          <cell r="C2442">
            <v>0.31333333333333335</v>
          </cell>
          <cell r="D2442">
            <v>0.68666666666666665</v>
          </cell>
          <cell r="E2442">
            <v>0</v>
          </cell>
          <cell r="F2442">
            <v>18</v>
          </cell>
          <cell r="G2442" t="str">
            <v>KG</v>
          </cell>
          <cell r="J2442" t="str">
            <v>45 BPPKAD</v>
          </cell>
          <cell r="K2442" t="str">
            <v>Pengamanan barang daerah ( Pensertifikatan tanah )</v>
          </cell>
          <cell r="L2442">
            <v>47000000</v>
          </cell>
          <cell r="M2442">
            <v>103000000</v>
          </cell>
          <cell r="N2442">
            <v>0</v>
          </cell>
          <cell r="O2442">
            <v>150000000</v>
          </cell>
        </row>
        <row r="2443">
          <cell r="B2443" t="str">
            <v>4.04.12.003</v>
          </cell>
          <cell r="C2443">
            <v>0.5625</v>
          </cell>
          <cell r="D2443">
            <v>0.4375</v>
          </cell>
          <cell r="E2443">
            <v>0</v>
          </cell>
          <cell r="F2443">
            <v>18</v>
          </cell>
          <cell r="G2443" t="str">
            <v>KG</v>
          </cell>
          <cell r="J2443" t="str">
            <v>45 BPPKAD</v>
          </cell>
          <cell r="K2443" t="str">
            <v>Perubahan status hukum barang daerah melalui mekanisme penghapusan dan penjualan</v>
          </cell>
          <cell r="L2443">
            <v>78750000</v>
          </cell>
          <cell r="M2443">
            <v>61250000</v>
          </cell>
          <cell r="N2443">
            <v>0</v>
          </cell>
          <cell r="O2443">
            <v>140000000</v>
          </cell>
        </row>
        <row r="2444">
          <cell r="B2444" t="str">
            <v>4.04.12.004</v>
          </cell>
          <cell r="C2444">
            <v>0.11075</v>
          </cell>
          <cell r="D2444">
            <v>0.88924999999999998</v>
          </cell>
          <cell r="E2444">
            <v>0</v>
          </cell>
          <cell r="F2444">
            <v>18</v>
          </cell>
          <cell r="G2444" t="str">
            <v>KG</v>
          </cell>
          <cell r="J2444" t="str">
            <v>45 BPPKAD</v>
          </cell>
          <cell r="K2444" t="str">
            <v>Penyediaan Jasa Jaminan Barang Milik Daerah</v>
          </cell>
          <cell r="L2444">
            <v>11075000</v>
          </cell>
          <cell r="M2444">
            <v>88925000</v>
          </cell>
          <cell r="N2444">
            <v>0</v>
          </cell>
          <cell r="O2444">
            <v>100000000</v>
          </cell>
        </row>
        <row r="2445">
          <cell r="B2445" t="str">
            <v>4.04.1300</v>
          </cell>
          <cell r="C2445">
            <v>0.37657342657342657</v>
          </cell>
          <cell r="D2445">
            <v>0.53267482517482523</v>
          </cell>
          <cell r="E2445">
            <v>9.0751748251748254E-2</v>
          </cell>
          <cell r="F2445">
            <v>15</v>
          </cell>
          <cell r="G2445" t="str">
            <v>PR</v>
          </cell>
          <cell r="J2445" t="str">
            <v>45 BPPKAD</v>
          </cell>
          <cell r="K2445" t="str">
            <v>Program Peningkatan Penyelenggaraan Administrasi Pengelolaan Barang Daerah</v>
          </cell>
          <cell r="L2445">
            <v>215400000</v>
          </cell>
          <cell r="M2445">
            <v>304690000</v>
          </cell>
          <cell r="N2445">
            <v>51910000</v>
          </cell>
          <cell r="O2445">
            <v>572000000</v>
          </cell>
        </row>
        <row r="2446">
          <cell r="B2446" t="str">
            <v>4.04.13.001</v>
          </cell>
          <cell r="C2446">
            <v>0.08</v>
          </cell>
          <cell r="D2446">
            <v>0.92</v>
          </cell>
          <cell r="E2446">
            <v>0</v>
          </cell>
          <cell r="F2446">
            <v>18</v>
          </cell>
          <cell r="G2446" t="str">
            <v>KG</v>
          </cell>
          <cell r="J2446" t="str">
            <v>45 BPPKAD</v>
          </cell>
          <cell r="K2446" t="str">
            <v>Pemeliharaan Rutin/Berkala Barang Daerah</v>
          </cell>
          <cell r="L2446">
            <v>6000000</v>
          </cell>
          <cell r="M2446">
            <v>69000000</v>
          </cell>
          <cell r="N2446">
            <v>0</v>
          </cell>
          <cell r="O2446">
            <v>75000000</v>
          </cell>
        </row>
        <row r="2447">
          <cell r="B2447" t="str">
            <v>4.04.13.002</v>
          </cell>
          <cell r="C2447">
            <v>0.625</v>
          </cell>
          <cell r="D2447">
            <v>0.375</v>
          </cell>
          <cell r="E2447">
            <v>0</v>
          </cell>
          <cell r="F2447">
            <v>18</v>
          </cell>
          <cell r="G2447" t="str">
            <v>KG</v>
          </cell>
          <cell r="J2447" t="str">
            <v>45 BPPKAD</v>
          </cell>
          <cell r="K2447" t="str">
            <v>Pengelolaan Benda-Benda Barang Berharga</v>
          </cell>
          <cell r="L2447">
            <v>20000000</v>
          </cell>
          <cell r="M2447">
            <v>12000000</v>
          </cell>
          <cell r="N2447">
            <v>0</v>
          </cell>
          <cell r="O2447">
            <v>32000000</v>
          </cell>
        </row>
        <row r="2448">
          <cell r="B2448" t="str">
            <v>4.04.13.003</v>
          </cell>
          <cell r="C2448">
            <v>0.61</v>
          </cell>
          <cell r="D2448">
            <v>0.39</v>
          </cell>
          <cell r="E2448">
            <v>0</v>
          </cell>
          <cell r="F2448">
            <v>18</v>
          </cell>
          <cell r="G2448" t="str">
            <v>KG</v>
          </cell>
          <cell r="J2448" t="str">
            <v>45 BPPKAD</v>
          </cell>
          <cell r="K2448" t="str">
            <v>Pengelolaan Arsip dan Aset Barang</v>
          </cell>
          <cell r="L2448">
            <v>61000000</v>
          </cell>
          <cell r="M2448">
            <v>39000000</v>
          </cell>
          <cell r="N2448">
            <v>0</v>
          </cell>
          <cell r="O2448">
            <v>100000000</v>
          </cell>
        </row>
        <row r="2449">
          <cell r="B2449" t="str">
            <v>4.04.13.004</v>
          </cell>
          <cell r="C2449">
            <v>0.39565217391304347</v>
          </cell>
          <cell r="D2449">
            <v>0.60434782608695647</v>
          </cell>
          <cell r="E2449">
            <v>0</v>
          </cell>
          <cell r="F2449">
            <v>18</v>
          </cell>
          <cell r="G2449" t="str">
            <v>KG</v>
          </cell>
          <cell r="J2449" t="str">
            <v>45 BPPKAD</v>
          </cell>
          <cell r="K2449" t="str">
            <v>Penyelenggaraan inventarisasi, pendataan dan sensus barang daerah ( Aplikasi SIMBADA )</v>
          </cell>
          <cell r="L2449">
            <v>91000000</v>
          </cell>
          <cell r="M2449">
            <v>139000000</v>
          </cell>
          <cell r="N2449">
            <v>0</v>
          </cell>
          <cell r="O2449">
            <v>230000000</v>
          </cell>
        </row>
        <row r="2450">
          <cell r="B2450" t="str">
            <v>4.04.13.005</v>
          </cell>
          <cell r="C2450">
            <v>0.02</v>
          </cell>
          <cell r="D2450">
            <v>0.98</v>
          </cell>
          <cell r="E2450">
            <v>0</v>
          </cell>
          <cell r="F2450">
            <v>18</v>
          </cell>
          <cell r="G2450" t="str">
            <v>KG</v>
          </cell>
          <cell r="J2450" t="str">
            <v>45 BPPKAD</v>
          </cell>
          <cell r="K2450" t="str">
            <v>Penyelenggaraan Rakor Teknis Tertib Pengelolaan Barang Daerah</v>
          </cell>
          <cell r="L2450">
            <v>200000</v>
          </cell>
          <cell r="M2450">
            <v>9800000</v>
          </cell>
          <cell r="N2450">
            <v>0</v>
          </cell>
          <cell r="O2450">
            <v>10000000</v>
          </cell>
        </row>
        <row r="2451">
          <cell r="B2451" t="str">
            <v>4.04.13.008</v>
          </cell>
          <cell r="C2451">
            <v>0.29759999999999998</v>
          </cell>
          <cell r="D2451">
            <v>0.28711999999999999</v>
          </cell>
          <cell r="E2451">
            <v>0.41527999999999998</v>
          </cell>
          <cell r="F2451">
            <v>18</v>
          </cell>
          <cell r="G2451" t="str">
            <v>KG</v>
          </cell>
          <cell r="J2451" t="str">
            <v>45 BPPKAD</v>
          </cell>
          <cell r="K2451" t="str">
            <v>Fasilitasi Pelaksanaan, Pemanfaatan dan Penilaian Barang Daerah</v>
          </cell>
          <cell r="L2451">
            <v>37200000</v>
          </cell>
          <cell r="M2451">
            <v>35890000</v>
          </cell>
          <cell r="N2451">
            <v>51910000</v>
          </cell>
          <cell r="O2451">
            <v>125000000</v>
          </cell>
        </row>
        <row r="2452">
          <cell r="B2452" t="str">
            <v>4.04.1400</v>
          </cell>
          <cell r="C2452">
            <v>0.69</v>
          </cell>
          <cell r="D2452">
            <v>0.31</v>
          </cell>
          <cell r="E2452">
            <v>0</v>
          </cell>
          <cell r="F2452">
            <v>15</v>
          </cell>
          <cell r="G2452" t="str">
            <v>PR</v>
          </cell>
          <cell r="J2452" t="str">
            <v>45 BPPKAD</v>
          </cell>
          <cell r="K2452" t="str">
            <v>Program Pembinaan dan Pengembangan Tata Laksana</v>
          </cell>
          <cell r="L2452">
            <v>41400000</v>
          </cell>
          <cell r="M2452">
            <v>18600000</v>
          </cell>
          <cell r="N2452">
            <v>0</v>
          </cell>
          <cell r="O2452">
            <v>60000000</v>
          </cell>
        </row>
        <row r="2453">
          <cell r="B2453" t="str">
            <v>4.04.14.001</v>
          </cell>
          <cell r="C2453">
            <v>0.69</v>
          </cell>
          <cell r="D2453">
            <v>0.31</v>
          </cell>
          <cell r="E2453">
            <v>0</v>
          </cell>
          <cell r="F2453">
            <v>18</v>
          </cell>
          <cell r="G2453" t="str">
            <v>KG</v>
          </cell>
          <cell r="J2453" t="str">
            <v>45 BPPKAD</v>
          </cell>
          <cell r="K2453" t="str">
            <v>Pengelolaan administrasi kepegawaian</v>
          </cell>
          <cell r="L2453">
            <v>41400000</v>
          </cell>
          <cell r="M2453">
            <v>18600000</v>
          </cell>
          <cell r="N2453">
            <v>0</v>
          </cell>
          <cell r="O2453">
            <v>60000000</v>
          </cell>
        </row>
        <row r="2454">
          <cell r="B2454" t="str">
            <v>4.0500</v>
          </cell>
          <cell r="C2454">
            <v>0.47731424084635093</v>
          </cell>
          <cell r="D2454">
            <v>0.50413877179932221</v>
          </cell>
          <cell r="E2454">
            <v>1.8546987354326805E-2</v>
          </cell>
          <cell r="F2454">
            <v>4</v>
          </cell>
          <cell r="J2454" t="str">
            <v>45 BPPKAD</v>
          </cell>
          <cell r="K2454" t="str">
            <v>Kepegawaian</v>
          </cell>
          <cell r="L2454">
            <v>2887512500</v>
          </cell>
          <cell r="M2454">
            <v>3049787500</v>
          </cell>
          <cell r="N2454">
            <v>112200000</v>
          </cell>
          <cell r="O2454">
            <v>6049500000</v>
          </cell>
        </row>
        <row r="2455">
          <cell r="B2455" t="str">
            <v>4.05.00</v>
          </cell>
          <cell r="C2455">
            <v>0.47731424084635093</v>
          </cell>
          <cell r="D2455">
            <v>0.50413877179932221</v>
          </cell>
          <cell r="E2455">
            <v>1.8546987354326805E-2</v>
          </cell>
          <cell r="F2455">
            <v>12</v>
          </cell>
          <cell r="G2455" t="str">
            <v>OPD</v>
          </cell>
          <cell r="J2455" t="str">
            <v>46 BKD</v>
          </cell>
          <cell r="K2455" t="str">
            <v>BADAN KEPEGAWAIAN DAERAH</v>
          </cell>
          <cell r="L2455">
            <v>2887512500</v>
          </cell>
          <cell r="M2455">
            <v>3049787500</v>
          </cell>
          <cell r="N2455">
            <v>112200000</v>
          </cell>
          <cell r="O2455">
            <v>6049500000</v>
          </cell>
        </row>
        <row r="2456">
          <cell r="B2456" t="str">
            <v>4.05.0100</v>
          </cell>
          <cell r="C2456">
            <v>0.37939214232765012</v>
          </cell>
          <cell r="D2456">
            <v>0.61690140845070418</v>
          </cell>
          <cell r="E2456">
            <v>3.7064492216456633E-3</v>
          </cell>
          <cell r="F2456">
            <v>15</v>
          </cell>
          <cell r="G2456" t="str">
            <v>PR</v>
          </cell>
          <cell r="J2456" t="str">
            <v>46 BKD</v>
          </cell>
          <cell r="K2456" t="str">
            <v>Program Pelayanan Administrasi Perkantoran</v>
          </cell>
          <cell r="L2456">
            <v>255900000</v>
          </cell>
          <cell r="M2456">
            <v>416100000</v>
          </cell>
          <cell r="N2456">
            <v>2500000</v>
          </cell>
          <cell r="O2456">
            <v>674500000</v>
          </cell>
        </row>
        <row r="2457">
          <cell r="B2457" t="str">
            <v>4.05.01.002</v>
          </cell>
          <cell r="C2457">
            <v>0</v>
          </cell>
          <cell r="D2457">
            <v>1</v>
          </cell>
          <cell r="E2457">
            <v>0</v>
          </cell>
          <cell r="F2457">
            <v>18</v>
          </cell>
          <cell r="G2457" t="str">
            <v>KG</v>
          </cell>
          <cell r="H2457">
            <v>1</v>
          </cell>
          <cell r="I2457">
            <v>1</v>
          </cell>
          <cell r="J2457" t="str">
            <v>46 BKD</v>
          </cell>
          <cell r="K2457" t="str">
            <v>Penyediaan Jasa Komunikasi, Sumber Daya Air dan Listrik</v>
          </cell>
          <cell r="L2457">
            <v>0</v>
          </cell>
          <cell r="M2457">
            <v>90000000</v>
          </cell>
          <cell r="N2457">
            <v>0</v>
          </cell>
          <cell r="O2457">
            <v>90000000</v>
          </cell>
        </row>
        <row r="2458">
          <cell r="B2458" t="str">
            <v>4.05.01.007</v>
          </cell>
          <cell r="C2458">
            <v>0.98590909090909096</v>
          </cell>
          <cell r="D2458">
            <v>2.7272727272727275E-3</v>
          </cell>
          <cell r="E2458">
            <v>1.1363636363636364E-2</v>
          </cell>
          <cell r="F2458">
            <v>18</v>
          </cell>
          <cell r="G2458" t="str">
            <v>KG</v>
          </cell>
          <cell r="H2458">
            <v>1</v>
          </cell>
          <cell r="I2458">
            <v>1</v>
          </cell>
          <cell r="J2458" t="str">
            <v>46 BKD</v>
          </cell>
          <cell r="K2458" t="str">
            <v>Penyediaan Jasa Administrasi Keuangan</v>
          </cell>
          <cell r="L2458">
            <v>216900000</v>
          </cell>
          <cell r="M2458">
            <v>600000</v>
          </cell>
          <cell r="N2458">
            <v>2500000</v>
          </cell>
          <cell r="O2458">
            <v>220000000</v>
          </cell>
        </row>
        <row r="2459">
          <cell r="B2459" t="str">
            <v>4.05.01.009</v>
          </cell>
          <cell r="C2459">
            <v>0</v>
          </cell>
          <cell r="D2459">
            <v>1</v>
          </cell>
          <cell r="E2459">
            <v>0</v>
          </cell>
          <cell r="F2459">
            <v>18</v>
          </cell>
          <cell r="G2459" t="str">
            <v>KG</v>
          </cell>
          <cell r="H2459">
            <v>1</v>
          </cell>
          <cell r="I2459">
            <v>1</v>
          </cell>
          <cell r="J2459" t="str">
            <v>46 BKD</v>
          </cell>
          <cell r="K2459" t="str">
            <v>Penyediaan Jasa Perbaikan Peralatan Kerja</v>
          </cell>
          <cell r="L2459">
            <v>0</v>
          </cell>
          <cell r="M2459">
            <v>16500000</v>
          </cell>
          <cell r="N2459">
            <v>0</v>
          </cell>
          <cell r="O2459">
            <v>16500000</v>
          </cell>
        </row>
        <row r="2460">
          <cell r="B2460" t="str">
            <v>4.05.01.010</v>
          </cell>
          <cell r="C2460">
            <v>0</v>
          </cell>
          <cell r="D2460">
            <v>1</v>
          </cell>
          <cell r="E2460">
            <v>0</v>
          </cell>
          <cell r="F2460">
            <v>18</v>
          </cell>
          <cell r="G2460" t="str">
            <v>KG</v>
          </cell>
          <cell r="H2460">
            <v>1</v>
          </cell>
          <cell r="I2460">
            <v>1</v>
          </cell>
          <cell r="J2460" t="str">
            <v>46 BKD</v>
          </cell>
          <cell r="K2460" t="str">
            <v>Penyediaan Alat Tulis Kantor</v>
          </cell>
          <cell r="L2460">
            <v>0</v>
          </cell>
          <cell r="M2460">
            <v>12000000</v>
          </cell>
          <cell r="N2460">
            <v>0</v>
          </cell>
          <cell r="O2460">
            <v>12000000</v>
          </cell>
        </row>
        <row r="2461">
          <cell r="B2461" t="str">
            <v>4.05.01.011</v>
          </cell>
          <cell r="C2461">
            <v>0</v>
          </cell>
          <cell r="D2461">
            <v>1</v>
          </cell>
          <cell r="E2461">
            <v>0</v>
          </cell>
          <cell r="F2461">
            <v>18</v>
          </cell>
          <cell r="G2461" t="str">
            <v>KG</v>
          </cell>
          <cell r="H2461">
            <v>1</v>
          </cell>
          <cell r="I2461">
            <v>1</v>
          </cell>
          <cell r="J2461" t="str">
            <v>46 BKD</v>
          </cell>
          <cell r="K2461" t="str">
            <v>Penyediaan Barang Cetakan dan Penggandaan</v>
          </cell>
          <cell r="L2461">
            <v>0</v>
          </cell>
          <cell r="M2461">
            <v>12000000</v>
          </cell>
          <cell r="N2461">
            <v>0</v>
          </cell>
          <cell r="O2461">
            <v>12000000</v>
          </cell>
        </row>
        <row r="2462">
          <cell r="B2462" t="str">
            <v>4.05.01.012</v>
          </cell>
          <cell r="C2462">
            <v>0</v>
          </cell>
          <cell r="D2462">
            <v>1</v>
          </cell>
          <cell r="E2462">
            <v>0</v>
          </cell>
          <cell r="F2462">
            <v>18</v>
          </cell>
          <cell r="G2462" t="str">
            <v>KG</v>
          </cell>
          <cell r="H2462">
            <v>1</v>
          </cell>
          <cell r="I2462">
            <v>1</v>
          </cell>
          <cell r="J2462" t="str">
            <v>46 BKD</v>
          </cell>
          <cell r="K2462" t="str">
            <v>Penyediaan Komponen Instalasi Listrik/Penerangan Bangunan Kantor</v>
          </cell>
          <cell r="L2462">
            <v>0</v>
          </cell>
          <cell r="M2462">
            <v>5000000</v>
          </cell>
          <cell r="N2462">
            <v>0</v>
          </cell>
          <cell r="O2462">
            <v>5000000</v>
          </cell>
        </row>
        <row r="2463">
          <cell r="B2463" t="str">
            <v>4.05.01.013</v>
          </cell>
          <cell r="C2463">
            <v>0</v>
          </cell>
          <cell r="D2463">
            <v>1</v>
          </cell>
          <cell r="E2463">
            <v>0</v>
          </cell>
          <cell r="F2463">
            <v>18</v>
          </cell>
          <cell r="G2463" t="str">
            <v>KG</v>
          </cell>
          <cell r="H2463">
            <v>1</v>
          </cell>
          <cell r="I2463">
            <v>1</v>
          </cell>
          <cell r="J2463" t="str">
            <v>46 BKD</v>
          </cell>
          <cell r="K2463" t="str">
            <v>Penyediaan Peralatan dan Perlengkapan Kantor</v>
          </cell>
          <cell r="L2463">
            <v>0</v>
          </cell>
          <cell r="M2463">
            <v>3000000</v>
          </cell>
          <cell r="N2463">
            <v>0</v>
          </cell>
          <cell r="O2463">
            <v>3000000</v>
          </cell>
        </row>
        <row r="2464">
          <cell r="B2464" t="str">
            <v>4.05.01.014</v>
          </cell>
          <cell r="C2464">
            <v>0</v>
          </cell>
          <cell r="D2464">
            <v>1</v>
          </cell>
          <cell r="E2464">
            <v>0</v>
          </cell>
          <cell r="F2464">
            <v>18</v>
          </cell>
          <cell r="G2464" t="str">
            <v>KG</v>
          </cell>
          <cell r="H2464">
            <v>1</v>
          </cell>
          <cell r="I2464">
            <v>1</v>
          </cell>
          <cell r="J2464" t="str">
            <v>46 BKD</v>
          </cell>
          <cell r="K2464" t="str">
            <v>Penyediaan Peralatan Rumah Tangga</v>
          </cell>
          <cell r="L2464">
            <v>0</v>
          </cell>
          <cell r="M2464">
            <v>9000000</v>
          </cell>
          <cell r="N2464">
            <v>0</v>
          </cell>
          <cell r="O2464">
            <v>9000000</v>
          </cell>
        </row>
        <row r="2465">
          <cell r="B2465" t="str">
            <v>4.05.01.015</v>
          </cell>
          <cell r="C2465">
            <v>0</v>
          </cell>
          <cell r="D2465">
            <v>1</v>
          </cell>
          <cell r="E2465">
            <v>0</v>
          </cell>
          <cell r="F2465">
            <v>18</v>
          </cell>
          <cell r="G2465" t="str">
            <v>KG</v>
          </cell>
          <cell r="H2465">
            <v>1</v>
          </cell>
          <cell r="I2465">
            <v>1</v>
          </cell>
          <cell r="J2465" t="str">
            <v>46 BKD</v>
          </cell>
          <cell r="K2465" t="str">
            <v>Penyediaan Bahan Bacaan dan Peraturan Perundang-Undangan</v>
          </cell>
          <cell r="L2465">
            <v>0</v>
          </cell>
          <cell r="M2465">
            <v>5000000</v>
          </cell>
          <cell r="N2465">
            <v>0</v>
          </cell>
          <cell r="O2465">
            <v>5000000</v>
          </cell>
        </row>
        <row r="2466">
          <cell r="B2466" t="str">
            <v>4.05.01.017</v>
          </cell>
          <cell r="C2466">
            <v>0</v>
          </cell>
          <cell r="D2466">
            <v>1</v>
          </cell>
          <cell r="E2466">
            <v>0</v>
          </cell>
          <cell r="F2466">
            <v>18</v>
          </cell>
          <cell r="G2466" t="str">
            <v>KG</v>
          </cell>
          <cell r="H2466">
            <v>1</v>
          </cell>
          <cell r="I2466">
            <v>1</v>
          </cell>
          <cell r="J2466" t="str">
            <v>46 BKD</v>
          </cell>
          <cell r="K2466" t="str">
            <v>Penyediaan Makanan dan Minuman</v>
          </cell>
          <cell r="L2466">
            <v>0</v>
          </cell>
          <cell r="M2466">
            <v>30000000</v>
          </cell>
          <cell r="N2466">
            <v>0</v>
          </cell>
          <cell r="O2466">
            <v>30000000</v>
          </cell>
        </row>
        <row r="2467">
          <cell r="B2467" t="str">
            <v>4.05.01.018</v>
          </cell>
          <cell r="C2467">
            <v>0</v>
          </cell>
          <cell r="D2467">
            <v>1</v>
          </cell>
          <cell r="E2467">
            <v>0</v>
          </cell>
          <cell r="F2467">
            <v>18</v>
          </cell>
          <cell r="G2467" t="str">
            <v>KG</v>
          </cell>
          <cell r="H2467">
            <v>1</v>
          </cell>
          <cell r="I2467">
            <v>1</v>
          </cell>
          <cell r="J2467" t="str">
            <v>46 BKD</v>
          </cell>
          <cell r="K2467" t="str">
            <v>Rapat-Rapat Koordinasi dan Konsultasi Ke Luar Daerah</v>
          </cell>
          <cell r="L2467">
            <v>0</v>
          </cell>
          <cell r="M2467">
            <v>190000000</v>
          </cell>
          <cell r="N2467">
            <v>0</v>
          </cell>
          <cell r="O2467">
            <v>190000000</v>
          </cell>
        </row>
        <row r="2468">
          <cell r="B2468" t="str">
            <v>4.05.01.020</v>
          </cell>
          <cell r="C2468">
            <v>0</v>
          </cell>
          <cell r="D2468">
            <v>1</v>
          </cell>
          <cell r="E2468">
            <v>0</v>
          </cell>
          <cell r="F2468">
            <v>18</v>
          </cell>
          <cell r="G2468" t="str">
            <v>KG</v>
          </cell>
          <cell r="H2468">
            <v>1</v>
          </cell>
          <cell r="I2468">
            <v>1</v>
          </cell>
          <cell r="J2468" t="str">
            <v>46 BKD</v>
          </cell>
          <cell r="K2468" t="str">
            <v>Rapat-rapat koordinasi dan konsultasi dalam daerah</v>
          </cell>
          <cell r="L2468">
            <v>0</v>
          </cell>
          <cell r="M2468">
            <v>38500000</v>
          </cell>
          <cell r="N2468">
            <v>0</v>
          </cell>
          <cell r="O2468">
            <v>38500000</v>
          </cell>
        </row>
        <row r="2469">
          <cell r="B2469" t="str">
            <v>4.05.01.022</v>
          </cell>
          <cell r="C2469">
            <v>0.9</v>
          </cell>
          <cell r="D2469">
            <v>0.1</v>
          </cell>
          <cell r="E2469">
            <v>0</v>
          </cell>
          <cell r="F2469">
            <v>18</v>
          </cell>
          <cell r="G2469" t="str">
            <v>KG</v>
          </cell>
          <cell r="H2469">
            <v>1</v>
          </cell>
          <cell r="I2469">
            <v>1</v>
          </cell>
          <cell r="J2469" t="str">
            <v>46 BKD</v>
          </cell>
          <cell r="K2469" t="str">
            <v>Pengelolaan Administrasi Persuratan</v>
          </cell>
          <cell r="L2469">
            <v>25200000</v>
          </cell>
          <cell r="M2469">
            <v>2800000</v>
          </cell>
          <cell r="N2469">
            <v>0</v>
          </cell>
          <cell r="O2469">
            <v>28000000</v>
          </cell>
        </row>
        <row r="2470">
          <cell r="B2470" t="str">
            <v>4.05.01.023</v>
          </cell>
          <cell r="C2470">
            <v>0.89032258064516134</v>
          </cell>
          <cell r="D2470">
            <v>0.10967741935483871</v>
          </cell>
          <cell r="E2470">
            <v>0</v>
          </cell>
          <cell r="F2470">
            <v>18</v>
          </cell>
          <cell r="G2470" t="str">
            <v>KG</v>
          </cell>
          <cell r="H2470">
            <v>1</v>
          </cell>
          <cell r="I2470">
            <v>1</v>
          </cell>
          <cell r="J2470" t="str">
            <v>46 BKD</v>
          </cell>
          <cell r="K2470" t="str">
            <v>Pengelolaan Administrasi Kepegawaian</v>
          </cell>
          <cell r="L2470">
            <v>13800000</v>
          </cell>
          <cell r="M2470">
            <v>1700000</v>
          </cell>
          <cell r="N2470">
            <v>0</v>
          </cell>
          <cell r="O2470">
            <v>15500000</v>
          </cell>
        </row>
        <row r="2471">
          <cell r="B2471" t="str">
            <v>4.05.0200</v>
          </cell>
          <cell r="C2471">
            <v>0</v>
          </cell>
          <cell r="D2471">
            <v>0.60747663551401865</v>
          </cell>
          <cell r="E2471">
            <v>0.3925233644859813</v>
          </cell>
          <cell r="F2471">
            <v>15</v>
          </cell>
          <cell r="G2471" t="str">
            <v>PR</v>
          </cell>
          <cell r="J2471" t="str">
            <v>46 BKD</v>
          </cell>
          <cell r="K2471" t="str">
            <v>Program Peningkatan Sarana dan Prasarana Aparatur</v>
          </cell>
          <cell r="L2471">
            <v>0</v>
          </cell>
          <cell r="M2471">
            <v>65000000</v>
          </cell>
          <cell r="N2471">
            <v>42000000</v>
          </cell>
          <cell r="O2471">
            <v>107000000</v>
          </cell>
        </row>
        <row r="2472">
          <cell r="B2472" t="str">
            <v>4.05.02.007</v>
          </cell>
          <cell r="C2472">
            <v>0</v>
          </cell>
          <cell r="D2472">
            <v>0</v>
          </cell>
          <cell r="E2472">
            <v>1</v>
          </cell>
          <cell r="F2472">
            <v>18</v>
          </cell>
          <cell r="G2472" t="str">
            <v>KG</v>
          </cell>
          <cell r="H2472">
            <v>1</v>
          </cell>
          <cell r="I2472">
            <v>1</v>
          </cell>
          <cell r="J2472" t="str">
            <v>46 BKD</v>
          </cell>
          <cell r="K2472" t="str">
            <v>Pengadaan Perlengkapan Gedung Kantor</v>
          </cell>
          <cell r="L2472">
            <v>0</v>
          </cell>
          <cell r="M2472">
            <v>0</v>
          </cell>
          <cell r="N2472">
            <v>2000000</v>
          </cell>
          <cell r="O2472">
            <v>2000000</v>
          </cell>
        </row>
        <row r="2473">
          <cell r="B2473" t="str">
            <v>4.05.02.020</v>
          </cell>
          <cell r="C2473">
            <v>0</v>
          </cell>
          <cell r="D2473">
            <v>1</v>
          </cell>
          <cell r="E2473">
            <v>0</v>
          </cell>
          <cell r="F2473">
            <v>18</v>
          </cell>
          <cell r="G2473" t="str">
            <v>KG</v>
          </cell>
          <cell r="H2473">
            <v>1</v>
          </cell>
          <cell r="I2473">
            <v>1</v>
          </cell>
          <cell r="J2473" t="str">
            <v>46 BKD</v>
          </cell>
          <cell r="K2473" t="str">
            <v>Pemeliharaan Rutin/Berkala Kendaraan Dinas/Operasional</v>
          </cell>
          <cell r="L2473">
            <v>0</v>
          </cell>
          <cell r="M2473">
            <v>60000000</v>
          </cell>
          <cell r="N2473">
            <v>0</v>
          </cell>
          <cell r="O2473">
            <v>60000000</v>
          </cell>
        </row>
        <row r="2474">
          <cell r="B2474" t="str">
            <v>4.05.02.031</v>
          </cell>
          <cell r="C2474">
            <v>0</v>
          </cell>
          <cell r="D2474">
            <v>1</v>
          </cell>
          <cell r="E2474">
            <v>0</v>
          </cell>
          <cell r="F2474">
            <v>18</v>
          </cell>
          <cell r="G2474" t="str">
            <v>KG</v>
          </cell>
          <cell r="H2474">
            <v>1</v>
          </cell>
          <cell r="I2474">
            <v>1</v>
          </cell>
          <cell r="J2474" t="str">
            <v>46 BKD</v>
          </cell>
          <cell r="K2474" t="str">
            <v>Pemeliharaan rutin/berkala taman</v>
          </cell>
          <cell r="L2474">
            <v>0</v>
          </cell>
          <cell r="M2474">
            <v>5000000</v>
          </cell>
          <cell r="N2474">
            <v>0</v>
          </cell>
          <cell r="O2474">
            <v>5000000</v>
          </cell>
        </row>
        <row r="2475">
          <cell r="B2475" t="str">
            <v>4.05.02.035</v>
          </cell>
          <cell r="C2475">
            <v>0</v>
          </cell>
          <cell r="D2475">
            <v>0</v>
          </cell>
          <cell r="E2475">
            <v>1</v>
          </cell>
          <cell r="F2475">
            <v>18</v>
          </cell>
          <cell r="G2475" t="str">
            <v>KG</v>
          </cell>
          <cell r="H2475">
            <v>1</v>
          </cell>
          <cell r="I2475">
            <v>1</v>
          </cell>
          <cell r="J2475" t="str">
            <v>46 BKD</v>
          </cell>
          <cell r="K2475" t="str">
            <v>Rehabilitasi Sedang/Berat Gedung Kantor</v>
          </cell>
          <cell r="L2475">
            <v>0</v>
          </cell>
          <cell r="M2475">
            <v>0</v>
          </cell>
          <cell r="N2475">
            <v>40000000</v>
          </cell>
          <cell r="O2475">
            <v>40000000</v>
          </cell>
        </row>
        <row r="2476">
          <cell r="B2476" t="str">
            <v>4.05.0500</v>
          </cell>
          <cell r="C2476">
            <v>0.16336666666666666</v>
          </cell>
          <cell r="D2476">
            <v>0.83663333333333334</v>
          </cell>
          <cell r="E2476">
            <v>0</v>
          </cell>
          <cell r="F2476">
            <v>15</v>
          </cell>
          <cell r="G2476" t="str">
            <v>PR</v>
          </cell>
          <cell r="J2476" t="str">
            <v>46 BKD</v>
          </cell>
          <cell r="K2476" t="str">
            <v>Program Peningkatan Kapasitas Sumber Daya Aparatur</v>
          </cell>
          <cell r="L2476">
            <v>122525000</v>
          </cell>
          <cell r="M2476">
            <v>627475000</v>
          </cell>
          <cell r="N2476">
            <v>0</v>
          </cell>
          <cell r="O2476">
            <v>750000000</v>
          </cell>
        </row>
        <row r="2477">
          <cell r="B2477" t="str">
            <v>4.05.05.005</v>
          </cell>
          <cell r="C2477">
            <v>0.111</v>
          </cell>
          <cell r="D2477">
            <v>0.88900000000000001</v>
          </cell>
          <cell r="E2477">
            <v>0</v>
          </cell>
          <cell r="F2477">
            <v>18</v>
          </cell>
          <cell r="G2477" t="str">
            <v>KG</v>
          </cell>
          <cell r="J2477" t="str">
            <v>46 BKD</v>
          </cell>
          <cell r="K2477" t="str">
            <v>Penyelenggaraan Bintek dan Ujian Sertifikasi Pengadaan Barang dan Jasa Pemerintah</v>
          </cell>
          <cell r="L2477">
            <v>5550000</v>
          </cell>
          <cell r="M2477">
            <v>44450000</v>
          </cell>
          <cell r="N2477">
            <v>0</v>
          </cell>
          <cell r="O2477">
            <v>50000000</v>
          </cell>
        </row>
        <row r="2478">
          <cell r="B2478" t="str">
            <v>4.05.05.007</v>
          </cell>
          <cell r="C2478">
            <v>0</v>
          </cell>
          <cell r="D2478">
            <v>1</v>
          </cell>
          <cell r="E2478">
            <v>0</v>
          </cell>
          <cell r="F2478">
            <v>18</v>
          </cell>
          <cell r="G2478" t="str">
            <v>KG</v>
          </cell>
          <cell r="J2478" t="str">
            <v>46 BKD</v>
          </cell>
          <cell r="K2478" t="str">
            <v>Pendidikan dan pelatihan struktural bagi PNS Daerah</v>
          </cell>
          <cell r="L2478">
            <v>0</v>
          </cell>
          <cell r="M2478">
            <v>500000000</v>
          </cell>
          <cell r="N2478">
            <v>0</v>
          </cell>
          <cell r="O2478">
            <v>500000000</v>
          </cell>
        </row>
        <row r="2479">
          <cell r="B2479" t="str">
            <v>4.05.05.015</v>
          </cell>
          <cell r="C2479">
            <v>0.85550000000000004</v>
          </cell>
          <cell r="D2479">
            <v>0.14449999999999999</v>
          </cell>
          <cell r="E2479">
            <v>0</v>
          </cell>
          <cell r="F2479">
            <v>18</v>
          </cell>
          <cell r="G2479" t="str">
            <v>KG</v>
          </cell>
          <cell r="J2479" t="str">
            <v>46 BKD</v>
          </cell>
          <cell r="K2479" t="str">
            <v>Analisis Kebutuhan Diklat</v>
          </cell>
          <cell r="L2479">
            <v>42775000</v>
          </cell>
          <cell r="M2479">
            <v>7225000</v>
          </cell>
          <cell r="N2479">
            <v>0</v>
          </cell>
          <cell r="O2479">
            <v>50000000</v>
          </cell>
        </row>
        <row r="2480">
          <cell r="B2480" t="str">
            <v>4.05.05.016</v>
          </cell>
          <cell r="C2480">
            <v>0.49466666666666664</v>
          </cell>
          <cell r="D2480">
            <v>0.5053333333333333</v>
          </cell>
          <cell r="E2480">
            <v>0</v>
          </cell>
          <cell r="F2480">
            <v>18</v>
          </cell>
          <cell r="G2480" t="str">
            <v>KG</v>
          </cell>
          <cell r="J2480" t="str">
            <v>46 BKD</v>
          </cell>
          <cell r="K2480" t="str">
            <v>Seleksi bagi Calon Peserta Diklatpim IV</v>
          </cell>
          <cell r="L2480">
            <v>74200000</v>
          </cell>
          <cell r="M2480">
            <v>75800000</v>
          </cell>
          <cell r="N2480">
            <v>0</v>
          </cell>
          <cell r="O2480">
            <v>150000000</v>
          </cell>
        </row>
        <row r="2481">
          <cell r="B2481" t="str">
            <v>4.05.0600</v>
          </cell>
          <cell r="C2481">
            <v>0.9375</v>
          </cell>
          <cell r="D2481">
            <v>6.25E-2</v>
          </cell>
          <cell r="E2481">
            <v>0</v>
          </cell>
          <cell r="F2481">
            <v>15</v>
          </cell>
          <cell r="G2481" t="str">
            <v>PR</v>
          </cell>
          <cell r="J2481" t="str">
            <v>46 BKD</v>
          </cell>
          <cell r="K2481" t="str">
            <v>Program Peningkatan Pengembangan Sistem Pelaporan Capaian Kinerja dan Keuangan</v>
          </cell>
          <cell r="L2481">
            <v>172500000</v>
          </cell>
          <cell r="M2481">
            <v>11500000</v>
          </cell>
          <cell r="N2481">
            <v>0</v>
          </cell>
          <cell r="O2481">
            <v>184000000</v>
          </cell>
        </row>
        <row r="2482">
          <cell r="B2482" t="str">
            <v>4.05.06.001</v>
          </cell>
          <cell r="C2482">
            <v>0.95833333333333337</v>
          </cell>
          <cell r="D2482">
            <v>4.1666666666666664E-2</v>
          </cell>
          <cell r="E2482">
            <v>0</v>
          </cell>
          <cell r="F2482">
            <v>18</v>
          </cell>
          <cell r="G2482" t="str">
            <v>KG</v>
          </cell>
          <cell r="J2482" t="str">
            <v>46 BKD</v>
          </cell>
          <cell r="K2482" t="str">
            <v>Penyusunan Laporan Capaian Kinerja dan Ikhtisar Realisasi Kinerja SKPD</v>
          </cell>
          <cell r="L2482">
            <v>23000000</v>
          </cell>
          <cell r="M2482">
            <v>1000000</v>
          </cell>
          <cell r="N2482">
            <v>0</v>
          </cell>
          <cell r="O2482">
            <v>24000000</v>
          </cell>
        </row>
        <row r="2483">
          <cell r="B2483" t="str">
            <v>4.05.06.004</v>
          </cell>
          <cell r="C2483">
            <v>0.88461538461538458</v>
          </cell>
          <cell r="D2483">
            <v>0.11538461538461539</v>
          </cell>
          <cell r="E2483">
            <v>0</v>
          </cell>
          <cell r="F2483">
            <v>18</v>
          </cell>
          <cell r="G2483" t="str">
            <v>KG</v>
          </cell>
          <cell r="J2483" t="str">
            <v>46 BKD</v>
          </cell>
          <cell r="K2483" t="str">
            <v>Penyusunan Pelaporan Keuangan SKPD</v>
          </cell>
          <cell r="L2483">
            <v>11500000</v>
          </cell>
          <cell r="M2483">
            <v>1500000</v>
          </cell>
          <cell r="N2483">
            <v>0</v>
          </cell>
          <cell r="O2483">
            <v>13000000</v>
          </cell>
        </row>
        <row r="2484">
          <cell r="B2484" t="str">
            <v>4.05.06.007</v>
          </cell>
          <cell r="C2484">
            <v>0.95833333333333337</v>
          </cell>
          <cell r="D2484">
            <v>4.1666666666666664E-2</v>
          </cell>
          <cell r="E2484">
            <v>0</v>
          </cell>
          <cell r="F2484">
            <v>18</v>
          </cell>
          <cell r="G2484" t="str">
            <v>KG</v>
          </cell>
          <cell r="J2484" t="str">
            <v>46 BKD</v>
          </cell>
          <cell r="K2484" t="str">
            <v>Monitoring, evaluasi dan pelaporan</v>
          </cell>
          <cell r="L2484">
            <v>46000000</v>
          </cell>
          <cell r="M2484">
            <v>2000000</v>
          </cell>
          <cell r="N2484">
            <v>0</v>
          </cell>
          <cell r="O2484">
            <v>48000000</v>
          </cell>
        </row>
        <row r="2485">
          <cell r="B2485" t="str">
            <v>4.05.06.008</v>
          </cell>
          <cell r="C2485">
            <v>0.95833333333333337</v>
          </cell>
          <cell r="D2485">
            <v>4.1666666666666664E-2</v>
          </cell>
          <cell r="E2485">
            <v>0</v>
          </cell>
          <cell r="F2485">
            <v>18</v>
          </cell>
          <cell r="G2485" t="str">
            <v>KG</v>
          </cell>
          <cell r="J2485" t="str">
            <v>46 BKD</v>
          </cell>
          <cell r="K2485" t="str">
            <v>Penyusunan Renstra, Renja</v>
          </cell>
          <cell r="L2485">
            <v>23000000</v>
          </cell>
          <cell r="M2485">
            <v>1000000</v>
          </cell>
          <cell r="N2485">
            <v>0</v>
          </cell>
          <cell r="O2485">
            <v>24000000</v>
          </cell>
        </row>
        <row r="2486">
          <cell r="B2486" t="str">
            <v>4.05.06.009</v>
          </cell>
          <cell r="C2486">
            <v>0.90196078431372551</v>
          </cell>
          <cell r="D2486">
            <v>9.8039215686274508E-2</v>
          </cell>
          <cell r="E2486">
            <v>0</v>
          </cell>
          <cell r="F2486">
            <v>18</v>
          </cell>
          <cell r="G2486" t="str">
            <v>KG</v>
          </cell>
          <cell r="J2486" t="str">
            <v>46 BKD</v>
          </cell>
          <cell r="K2486" t="str">
            <v>Penyusunan Dokumen Anggaran</v>
          </cell>
          <cell r="L2486">
            <v>46000000</v>
          </cell>
          <cell r="M2486">
            <v>5000000</v>
          </cell>
          <cell r="N2486">
            <v>0</v>
          </cell>
          <cell r="O2486">
            <v>51000000</v>
          </cell>
        </row>
        <row r="2487">
          <cell r="B2487" t="str">
            <v>4.05.06.010</v>
          </cell>
          <cell r="C2487">
            <v>0.95833333333333337</v>
          </cell>
          <cell r="D2487">
            <v>4.1666666666666664E-2</v>
          </cell>
          <cell r="E2487">
            <v>0</v>
          </cell>
          <cell r="F2487">
            <v>18</v>
          </cell>
          <cell r="G2487" t="str">
            <v>KG</v>
          </cell>
          <cell r="J2487" t="str">
            <v>46 BKD</v>
          </cell>
          <cell r="K2487" t="str">
            <v>Penyusunan Laporan Akuntabilitas Kinerja Instansi Pemerintah (LAKIP)</v>
          </cell>
          <cell r="L2487">
            <v>23000000</v>
          </cell>
          <cell r="M2487">
            <v>1000000</v>
          </cell>
          <cell r="N2487">
            <v>0</v>
          </cell>
          <cell r="O2487">
            <v>24000000</v>
          </cell>
        </row>
        <row r="2488">
          <cell r="B2488" t="str">
            <v>4.05.4800</v>
          </cell>
          <cell r="C2488">
            <v>0.40765041382563577</v>
          </cell>
          <cell r="D2488">
            <v>0.59234958617436428</v>
          </cell>
          <cell r="E2488">
            <v>0</v>
          </cell>
          <cell r="F2488">
            <v>15</v>
          </cell>
          <cell r="G2488" t="str">
            <v>PR</v>
          </cell>
          <cell r="J2488" t="str">
            <v>46 BKD</v>
          </cell>
          <cell r="K2488" t="str">
            <v>Program Pendidikan Kedinasan</v>
          </cell>
          <cell r="L2488">
            <v>237650000</v>
          </cell>
          <cell r="M2488">
            <v>345325000</v>
          </cell>
          <cell r="N2488">
            <v>0</v>
          </cell>
          <cell r="O2488">
            <v>582975000</v>
          </cell>
        </row>
        <row r="2489">
          <cell r="B2489" t="str">
            <v>4.05.48.006</v>
          </cell>
          <cell r="C2489">
            <v>0.33666338837413945</v>
          </cell>
          <cell r="D2489">
            <v>0.66333661162586055</v>
          </cell>
          <cell r="E2489">
            <v>0</v>
          </cell>
          <cell r="F2489">
            <v>18</v>
          </cell>
          <cell r="G2489" t="str">
            <v>KG</v>
          </cell>
          <cell r="J2489" t="str">
            <v>46 BKD</v>
          </cell>
          <cell r="K2489" t="str">
            <v>Peningkatan ketrampilan dan profesionalisme</v>
          </cell>
          <cell r="L2489">
            <v>162600000</v>
          </cell>
          <cell r="M2489">
            <v>320375000</v>
          </cell>
          <cell r="N2489">
            <v>0</v>
          </cell>
          <cell r="O2489">
            <v>482975000</v>
          </cell>
        </row>
        <row r="2490">
          <cell r="B2490" t="str">
            <v>4.05.48.012</v>
          </cell>
          <cell r="C2490">
            <v>0.75049999999999994</v>
          </cell>
          <cell r="D2490">
            <v>0.2495</v>
          </cell>
          <cell r="E2490">
            <v>0</v>
          </cell>
          <cell r="F2490">
            <v>18</v>
          </cell>
          <cell r="G2490" t="str">
            <v>KG</v>
          </cell>
          <cell r="J2490" t="str">
            <v>46 BKD</v>
          </cell>
          <cell r="K2490" t="str">
            <v>Pemantauan dan evaluasi penyelenggaraan pendidikan</v>
          </cell>
          <cell r="L2490">
            <v>75050000</v>
          </cell>
          <cell r="M2490">
            <v>24950000</v>
          </cell>
          <cell r="N2490">
            <v>0</v>
          </cell>
          <cell r="O2490">
            <v>100000000</v>
          </cell>
        </row>
        <row r="2491">
          <cell r="B2491" t="str">
            <v>4.05.4900</v>
          </cell>
          <cell r="C2491">
            <v>0.55803943349069707</v>
          </cell>
          <cell r="D2491">
            <v>0.42361877798172592</v>
          </cell>
          <cell r="E2491">
            <v>1.8341788527577028E-2</v>
          </cell>
          <cell r="F2491">
            <v>15</v>
          </cell>
          <cell r="G2491" t="str">
            <v>PR</v>
          </cell>
          <cell r="J2491" t="str">
            <v>46 BKD</v>
          </cell>
          <cell r="K2491" t="str">
            <v>Program Pembinaan dan Pengembangan Aparatur</v>
          </cell>
          <cell r="L2491">
            <v>2059737500</v>
          </cell>
          <cell r="M2491">
            <v>1563587500</v>
          </cell>
          <cell r="N2491">
            <v>67700000</v>
          </cell>
          <cell r="O2491">
            <v>3691025000</v>
          </cell>
        </row>
        <row r="2492">
          <cell r="B2492" t="str">
            <v>4.05.49.002</v>
          </cell>
          <cell r="C2492">
            <v>0.61075000000000002</v>
          </cell>
          <cell r="D2492">
            <v>0.38924999999999998</v>
          </cell>
          <cell r="E2492">
            <v>0</v>
          </cell>
          <cell r="F2492">
            <v>18</v>
          </cell>
          <cell r="G2492" t="str">
            <v>KG</v>
          </cell>
          <cell r="J2492" t="str">
            <v>46 BKD</v>
          </cell>
          <cell r="K2492" t="str">
            <v>Seleksi penerimaan calon PNS</v>
          </cell>
          <cell r="L2492">
            <v>122150000</v>
          </cell>
          <cell r="M2492">
            <v>77850000</v>
          </cell>
          <cell r="N2492">
            <v>0</v>
          </cell>
          <cell r="O2492">
            <v>200000000</v>
          </cell>
        </row>
        <row r="2493">
          <cell r="B2493" t="str">
            <v>4.05.49.005</v>
          </cell>
          <cell r="C2493">
            <v>0.128</v>
          </cell>
          <cell r="D2493">
            <v>0.19500000000000001</v>
          </cell>
          <cell r="E2493">
            <v>0.67700000000000005</v>
          </cell>
          <cell r="F2493">
            <v>18</v>
          </cell>
          <cell r="G2493" t="str">
            <v>KG</v>
          </cell>
          <cell r="J2493" t="str">
            <v>46 BKD</v>
          </cell>
          <cell r="K2493" t="str">
            <v>Pembangunan/Pengembangan sistem informasi kepegawaian daerah</v>
          </cell>
          <cell r="L2493">
            <v>12800000</v>
          </cell>
          <cell r="M2493">
            <v>19500000</v>
          </cell>
          <cell r="N2493">
            <v>67700000</v>
          </cell>
          <cell r="O2493">
            <v>100000000</v>
          </cell>
        </row>
        <row r="2494">
          <cell r="B2494" t="str">
            <v>4.05.49.011</v>
          </cell>
          <cell r="C2494">
            <v>0</v>
          </cell>
          <cell r="D2494">
            <v>1</v>
          </cell>
          <cell r="E2494">
            <v>0</v>
          </cell>
          <cell r="F2494">
            <v>18</v>
          </cell>
          <cell r="G2494" t="str">
            <v>KG</v>
          </cell>
          <cell r="J2494" t="str">
            <v>46 BKD</v>
          </cell>
          <cell r="K2494" t="str">
            <v>Pemberian bantuan tugas belajar dan ikatan dinas</v>
          </cell>
          <cell r="L2494">
            <v>0</v>
          </cell>
          <cell r="M2494">
            <v>40000000</v>
          </cell>
          <cell r="N2494">
            <v>0</v>
          </cell>
          <cell r="O2494">
            <v>40000000</v>
          </cell>
        </row>
        <row r="2495">
          <cell r="B2495" t="str">
            <v>4.05.49.012</v>
          </cell>
          <cell r="C2495">
            <v>0</v>
          </cell>
          <cell r="D2495">
            <v>1</v>
          </cell>
          <cell r="E2495">
            <v>0</v>
          </cell>
          <cell r="F2495">
            <v>18</v>
          </cell>
          <cell r="G2495" t="str">
            <v>KG</v>
          </cell>
          <cell r="J2495" t="str">
            <v>46 BKD</v>
          </cell>
          <cell r="K2495" t="str">
            <v>Pemberian bantuan penyelenggaraan penerimaan CPNS Calon Praja IPDN</v>
          </cell>
          <cell r="L2495">
            <v>0</v>
          </cell>
          <cell r="M2495">
            <v>15000000</v>
          </cell>
          <cell r="N2495">
            <v>0</v>
          </cell>
          <cell r="O2495">
            <v>15000000</v>
          </cell>
        </row>
        <row r="2496">
          <cell r="B2496" t="str">
            <v>4.05.49.017</v>
          </cell>
          <cell r="C2496">
            <v>0.74333333333333329</v>
          </cell>
          <cell r="D2496">
            <v>0.25666666666666665</v>
          </cell>
          <cell r="E2496">
            <v>0</v>
          </cell>
          <cell r="F2496">
            <v>18</v>
          </cell>
          <cell r="G2496" t="str">
            <v>KG</v>
          </cell>
          <cell r="J2496" t="str">
            <v>46 BKD</v>
          </cell>
          <cell r="K2496" t="str">
            <v>Pelaksanaan ujian dinas dan ujian penyesuaian ijasah bagi PNS</v>
          </cell>
          <cell r="L2496">
            <v>89200000</v>
          </cell>
          <cell r="M2496">
            <v>30800000</v>
          </cell>
          <cell r="N2496">
            <v>0</v>
          </cell>
          <cell r="O2496">
            <v>120000000</v>
          </cell>
        </row>
        <row r="2497">
          <cell r="B2497" t="str">
            <v>4.05.49.018</v>
          </cell>
          <cell r="C2497">
            <v>0</v>
          </cell>
          <cell r="D2497">
            <v>1</v>
          </cell>
          <cell r="E2497">
            <v>0</v>
          </cell>
          <cell r="F2497">
            <v>18</v>
          </cell>
          <cell r="G2497" t="str">
            <v>KG</v>
          </cell>
          <cell r="J2497" t="str">
            <v>46 BKD</v>
          </cell>
          <cell r="K2497" t="str">
            <v>Pengadministrasian SK Pengangkatan CPNS menjadi PNS</v>
          </cell>
          <cell r="L2497">
            <v>0</v>
          </cell>
          <cell r="M2497">
            <v>5000000</v>
          </cell>
          <cell r="N2497">
            <v>0</v>
          </cell>
          <cell r="O2497">
            <v>5000000</v>
          </cell>
        </row>
        <row r="2498">
          <cell r="B2498" t="str">
            <v>4.05.49.019</v>
          </cell>
          <cell r="C2498">
            <v>0.75083333333333335</v>
          </cell>
          <cell r="D2498">
            <v>0.24916666666666668</v>
          </cell>
          <cell r="E2498">
            <v>0</v>
          </cell>
          <cell r="F2498">
            <v>18</v>
          </cell>
          <cell r="G2498" t="str">
            <v>KG</v>
          </cell>
          <cell r="J2498" t="str">
            <v>46 BKD</v>
          </cell>
          <cell r="K2498" t="str">
            <v>Penyelenggaraan upacara pengambilan sumpah janji PNS</v>
          </cell>
          <cell r="L2498">
            <v>22525000</v>
          </cell>
          <cell r="M2498">
            <v>7475000</v>
          </cell>
          <cell r="N2498">
            <v>0</v>
          </cell>
          <cell r="O2498">
            <v>30000000</v>
          </cell>
        </row>
        <row r="2499">
          <cell r="B2499" t="str">
            <v>4.05.49.020</v>
          </cell>
          <cell r="C2499">
            <v>0</v>
          </cell>
          <cell r="D2499">
            <v>1</v>
          </cell>
          <cell r="E2499">
            <v>0</v>
          </cell>
          <cell r="F2499">
            <v>18</v>
          </cell>
          <cell r="G2499" t="str">
            <v>KG</v>
          </cell>
          <cell r="J2499" t="str">
            <v>46 BKD</v>
          </cell>
          <cell r="K2499" t="str">
            <v>Penataan administrasi tenaga kontrak</v>
          </cell>
          <cell r="L2499">
            <v>0</v>
          </cell>
          <cell r="M2499">
            <v>10000000</v>
          </cell>
          <cell r="N2499">
            <v>0</v>
          </cell>
          <cell r="O2499">
            <v>10000000</v>
          </cell>
        </row>
        <row r="2500">
          <cell r="B2500" t="str">
            <v>4.05.49.021</v>
          </cell>
          <cell r="C2500">
            <v>0</v>
          </cell>
          <cell r="D2500">
            <v>1</v>
          </cell>
          <cell r="E2500">
            <v>0</v>
          </cell>
          <cell r="F2500">
            <v>18</v>
          </cell>
          <cell r="G2500" t="str">
            <v>KG</v>
          </cell>
          <cell r="J2500" t="str">
            <v>46 BKD</v>
          </cell>
          <cell r="K2500" t="str">
            <v>Pengurusan SK pensiun PNS</v>
          </cell>
          <cell r="L2500">
            <v>0</v>
          </cell>
          <cell r="M2500">
            <v>150000000</v>
          </cell>
          <cell r="N2500">
            <v>0</v>
          </cell>
          <cell r="O2500">
            <v>150000000</v>
          </cell>
        </row>
        <row r="2501">
          <cell r="B2501" t="str">
            <v>4.05.49.022</v>
          </cell>
          <cell r="C2501">
            <v>0.62124999999999997</v>
          </cell>
          <cell r="D2501">
            <v>0.37874999999999998</v>
          </cell>
          <cell r="E2501">
            <v>0</v>
          </cell>
          <cell r="F2501">
            <v>18</v>
          </cell>
          <cell r="G2501" t="str">
            <v>KG</v>
          </cell>
          <cell r="J2501" t="str">
            <v>46 BKD</v>
          </cell>
          <cell r="K2501" t="str">
            <v>Penyelenggaraan upacara pengambilan sumpah dan pelantikan pejabat struktural dan fungsional</v>
          </cell>
          <cell r="L2501">
            <v>55912500</v>
          </cell>
          <cell r="M2501">
            <v>34087500</v>
          </cell>
          <cell r="N2501">
            <v>0</v>
          </cell>
          <cell r="O2501">
            <v>90000000</v>
          </cell>
        </row>
        <row r="2502">
          <cell r="B2502" t="str">
            <v>4.05.49.023</v>
          </cell>
          <cell r="C2502">
            <v>0.95152603231597843</v>
          </cell>
          <cell r="D2502">
            <v>4.8473967684021541E-2</v>
          </cell>
          <cell r="E2502">
            <v>0</v>
          </cell>
          <cell r="F2502">
            <v>18</v>
          </cell>
          <cell r="G2502" t="str">
            <v>KG</v>
          </cell>
          <cell r="J2502" t="str">
            <v>46 BKD</v>
          </cell>
          <cell r="K2502" t="str">
            <v>Penyelenggaraan sidang baperjakat</v>
          </cell>
          <cell r="L2502">
            <v>318000000</v>
          </cell>
          <cell r="M2502">
            <v>16200000</v>
          </cell>
          <cell r="N2502">
            <v>0</v>
          </cell>
          <cell r="O2502">
            <v>334200000</v>
          </cell>
        </row>
        <row r="2503">
          <cell r="B2503" t="str">
            <v>4.05.49.024</v>
          </cell>
          <cell r="C2503">
            <v>0.71875</v>
          </cell>
          <cell r="D2503">
            <v>0.28125</v>
          </cell>
          <cell r="E2503">
            <v>0</v>
          </cell>
          <cell r="F2503">
            <v>18</v>
          </cell>
          <cell r="G2503" t="str">
            <v>KG</v>
          </cell>
          <cell r="J2503" t="str">
            <v>46 BKD</v>
          </cell>
          <cell r="K2503" t="str">
            <v>Inventarisasi jabatan struktural dan fungsional</v>
          </cell>
          <cell r="L2503">
            <v>28750000</v>
          </cell>
          <cell r="M2503">
            <v>11250000</v>
          </cell>
          <cell r="N2503">
            <v>0</v>
          </cell>
          <cell r="O2503">
            <v>40000000</v>
          </cell>
        </row>
        <row r="2504">
          <cell r="B2504" t="str">
            <v>4.05.49.025</v>
          </cell>
          <cell r="C2504">
            <v>0.2</v>
          </cell>
          <cell r="D2504">
            <v>0.8</v>
          </cell>
          <cell r="E2504">
            <v>0</v>
          </cell>
          <cell r="F2504">
            <v>18</v>
          </cell>
          <cell r="G2504" t="str">
            <v>KG</v>
          </cell>
          <cell r="J2504" t="str">
            <v>46 BKD</v>
          </cell>
          <cell r="K2504" t="str">
            <v>Pemberian penghargaan Satya Lencana Karya Satya</v>
          </cell>
          <cell r="L2504">
            <v>6000000</v>
          </cell>
          <cell r="M2504">
            <v>24000000</v>
          </cell>
          <cell r="N2504">
            <v>0</v>
          </cell>
          <cell r="O2504">
            <v>30000000</v>
          </cell>
        </row>
        <row r="2505">
          <cell r="B2505" t="str">
            <v>4.05.49.026</v>
          </cell>
          <cell r="C2505">
            <v>0</v>
          </cell>
          <cell r="D2505">
            <v>1</v>
          </cell>
          <cell r="E2505">
            <v>0</v>
          </cell>
          <cell r="F2505">
            <v>18</v>
          </cell>
          <cell r="G2505" t="str">
            <v>KG</v>
          </cell>
          <cell r="J2505" t="str">
            <v>46 BKD</v>
          </cell>
          <cell r="K2505" t="str">
            <v>Pemeriksaan kesehatan PNS</v>
          </cell>
          <cell r="L2505">
            <v>0</v>
          </cell>
          <cell r="M2505">
            <v>7000000</v>
          </cell>
          <cell r="N2505">
            <v>0</v>
          </cell>
          <cell r="O2505">
            <v>7000000</v>
          </cell>
        </row>
        <row r="2506">
          <cell r="B2506" t="str">
            <v>4.05.49.027</v>
          </cell>
          <cell r="C2506">
            <v>0</v>
          </cell>
          <cell r="D2506">
            <v>1</v>
          </cell>
          <cell r="E2506">
            <v>0</v>
          </cell>
          <cell r="F2506">
            <v>18</v>
          </cell>
          <cell r="G2506" t="str">
            <v>KG</v>
          </cell>
          <cell r="J2506" t="str">
            <v>46 BKD</v>
          </cell>
          <cell r="K2506" t="str">
            <v>Bimbingan Konseling</v>
          </cell>
          <cell r="L2506">
            <v>0</v>
          </cell>
          <cell r="M2506">
            <v>2500000</v>
          </cell>
          <cell r="N2506">
            <v>0</v>
          </cell>
          <cell r="O2506">
            <v>2500000</v>
          </cell>
        </row>
        <row r="2507">
          <cell r="B2507" t="str">
            <v>4.05.49.029</v>
          </cell>
          <cell r="C2507">
            <v>0.57057142857142862</v>
          </cell>
          <cell r="D2507">
            <v>0.42942857142857144</v>
          </cell>
          <cell r="E2507">
            <v>0</v>
          </cell>
          <cell r="F2507">
            <v>18</v>
          </cell>
          <cell r="G2507" t="str">
            <v>KG</v>
          </cell>
          <cell r="J2507" t="str">
            <v>46 BKD</v>
          </cell>
          <cell r="K2507" t="str">
            <v>Pengurusan Kenaikan Pangkat dan gaji berkala PNS</v>
          </cell>
          <cell r="L2507">
            <v>199700000</v>
          </cell>
          <cell r="M2507">
            <v>150300000</v>
          </cell>
          <cell r="N2507">
            <v>0</v>
          </cell>
          <cell r="O2507">
            <v>350000000</v>
          </cell>
        </row>
        <row r="2508">
          <cell r="B2508" t="str">
            <v>4.05.49.030</v>
          </cell>
          <cell r="C2508">
            <v>0</v>
          </cell>
          <cell r="D2508">
            <v>1</v>
          </cell>
          <cell r="E2508">
            <v>0</v>
          </cell>
          <cell r="F2508">
            <v>18</v>
          </cell>
          <cell r="G2508" t="str">
            <v>KG</v>
          </cell>
          <cell r="J2508" t="str">
            <v>46 BKD</v>
          </cell>
          <cell r="K2508" t="str">
            <v>Pengadministrasian Karis, Karsu, Karpeg dan Kartu taspen</v>
          </cell>
          <cell r="L2508">
            <v>0</v>
          </cell>
          <cell r="M2508">
            <v>25000000</v>
          </cell>
          <cell r="N2508">
            <v>0</v>
          </cell>
          <cell r="O2508">
            <v>25000000</v>
          </cell>
        </row>
        <row r="2509">
          <cell r="B2509" t="str">
            <v>4.05.49.031</v>
          </cell>
          <cell r="C2509">
            <v>0.92509090909090907</v>
          </cell>
          <cell r="D2509">
            <v>7.4909090909090911E-2</v>
          </cell>
          <cell r="E2509">
            <v>0</v>
          </cell>
          <cell r="F2509">
            <v>18</v>
          </cell>
          <cell r="G2509" t="str">
            <v>KG</v>
          </cell>
          <cell r="J2509" t="str">
            <v>46 BKD</v>
          </cell>
          <cell r="K2509" t="str">
            <v>Penyelesaian kasus dan ijin perkawinan/perceraian</v>
          </cell>
          <cell r="L2509">
            <v>381600000</v>
          </cell>
          <cell r="M2509">
            <v>30900000</v>
          </cell>
          <cell r="N2509">
            <v>0</v>
          </cell>
          <cell r="O2509">
            <v>412500000</v>
          </cell>
        </row>
        <row r="2510">
          <cell r="B2510" t="str">
            <v>4.05.49.032</v>
          </cell>
          <cell r="C2510">
            <v>0.48</v>
          </cell>
          <cell r="D2510">
            <v>0.52</v>
          </cell>
          <cell r="E2510">
            <v>0</v>
          </cell>
          <cell r="F2510">
            <v>18</v>
          </cell>
          <cell r="G2510" t="str">
            <v>KG</v>
          </cell>
          <cell r="J2510" t="str">
            <v>46 BKD</v>
          </cell>
          <cell r="K2510" t="str">
            <v>Rapat koordinasi tentang pelaksanaan aturan kepegawaian dan tertib administrasi kepegawaian</v>
          </cell>
          <cell r="L2510">
            <v>12000000</v>
          </cell>
          <cell r="M2510">
            <v>13000000</v>
          </cell>
          <cell r="N2510">
            <v>0</v>
          </cell>
          <cell r="O2510">
            <v>25000000</v>
          </cell>
        </row>
        <row r="2511">
          <cell r="B2511" t="str">
            <v>4.05.49.033</v>
          </cell>
          <cell r="C2511">
            <v>0.36825396825396828</v>
          </cell>
          <cell r="D2511">
            <v>0.63174603174603172</v>
          </cell>
          <cell r="E2511">
            <v>0</v>
          </cell>
          <cell r="F2511">
            <v>18</v>
          </cell>
          <cell r="G2511" t="str">
            <v>KG</v>
          </cell>
          <cell r="J2511" t="str">
            <v>46 BKD</v>
          </cell>
          <cell r="K2511" t="str">
            <v>Pembinaan Pegawai</v>
          </cell>
          <cell r="L2511">
            <v>23200000</v>
          </cell>
          <cell r="M2511">
            <v>39800000</v>
          </cell>
          <cell r="N2511">
            <v>0</v>
          </cell>
          <cell r="O2511">
            <v>63000000</v>
          </cell>
        </row>
        <row r="2512">
          <cell r="B2512" t="str">
            <v>4.05.49.034</v>
          </cell>
          <cell r="C2512">
            <v>0.93641618497109824</v>
          </cell>
          <cell r="D2512">
            <v>6.358381502890173E-2</v>
          </cell>
          <cell r="E2512">
            <v>0</v>
          </cell>
          <cell r="F2512">
            <v>18</v>
          </cell>
          <cell r="G2512" t="str">
            <v>KG</v>
          </cell>
          <cell r="J2512" t="str">
            <v>46 BKD</v>
          </cell>
          <cell r="K2512" t="str">
            <v>Pengadministrasian Pengeluaran Surat Ijin Belajar, Tugas Belajar, Penggunaan Gelar Bagi PNS</v>
          </cell>
          <cell r="L2512">
            <v>64800000</v>
          </cell>
          <cell r="M2512">
            <v>4400000</v>
          </cell>
          <cell r="N2512">
            <v>0</v>
          </cell>
          <cell r="O2512">
            <v>69200000</v>
          </cell>
        </row>
        <row r="2513">
          <cell r="B2513" t="str">
            <v>4.05.49.035</v>
          </cell>
          <cell r="C2513">
            <v>0.33875</v>
          </cell>
          <cell r="D2513">
            <v>0.66125</v>
          </cell>
          <cell r="E2513">
            <v>0</v>
          </cell>
          <cell r="F2513">
            <v>18</v>
          </cell>
          <cell r="G2513" t="str">
            <v>KG</v>
          </cell>
          <cell r="J2513" t="str">
            <v>46 BKD</v>
          </cell>
          <cell r="K2513" t="str">
            <v>Pembekalan Teknis Kepegawaian</v>
          </cell>
          <cell r="L2513">
            <v>20325000</v>
          </cell>
          <cell r="M2513">
            <v>39675000</v>
          </cell>
          <cell r="N2513">
            <v>0</v>
          </cell>
          <cell r="O2513">
            <v>60000000</v>
          </cell>
        </row>
        <row r="2514">
          <cell r="B2514" t="str">
            <v>4.05.49.036</v>
          </cell>
          <cell r="C2514">
            <v>0</v>
          </cell>
          <cell r="D2514">
            <v>1</v>
          </cell>
          <cell r="E2514">
            <v>0</v>
          </cell>
          <cell r="F2514">
            <v>18</v>
          </cell>
          <cell r="G2514" t="str">
            <v>KG</v>
          </cell>
          <cell r="J2514" t="str">
            <v>46 BKD</v>
          </cell>
          <cell r="K2514" t="str">
            <v>Pemasangan Jaringan Sistem Aplikasi Pelayanan Kepegawaian</v>
          </cell>
          <cell r="L2514">
            <v>0</v>
          </cell>
          <cell r="M2514">
            <v>25000000</v>
          </cell>
          <cell r="N2514">
            <v>0</v>
          </cell>
          <cell r="O2514">
            <v>25000000</v>
          </cell>
        </row>
        <row r="2515">
          <cell r="B2515" t="str">
            <v>4.05.49.038</v>
          </cell>
          <cell r="C2515">
            <v>0.77249999999999996</v>
          </cell>
          <cell r="D2515">
            <v>0.22750000000000001</v>
          </cell>
          <cell r="E2515">
            <v>0</v>
          </cell>
          <cell r="F2515">
            <v>18</v>
          </cell>
          <cell r="G2515" t="str">
            <v>KG</v>
          </cell>
          <cell r="J2515" t="str">
            <v>46 BKD</v>
          </cell>
          <cell r="K2515" t="str">
            <v>Fasilitasi Pembinaan Karier Jabatan Fungsional</v>
          </cell>
          <cell r="L2515">
            <v>69525000</v>
          </cell>
          <cell r="M2515">
            <v>20475000</v>
          </cell>
          <cell r="N2515">
            <v>0</v>
          </cell>
          <cell r="O2515">
            <v>90000000</v>
          </cell>
        </row>
        <row r="2516">
          <cell r="B2516" t="str">
            <v>4.05.49.039</v>
          </cell>
          <cell r="C2516">
            <v>0</v>
          </cell>
          <cell r="D2516">
            <v>1</v>
          </cell>
          <cell r="E2516">
            <v>0</v>
          </cell>
          <cell r="F2516">
            <v>18</v>
          </cell>
          <cell r="G2516" t="str">
            <v>KG</v>
          </cell>
          <cell r="J2516" t="str">
            <v>46 BKD</v>
          </cell>
          <cell r="K2516" t="str">
            <v>Fasilitasi Peninjauan Masa Kerja</v>
          </cell>
          <cell r="L2516">
            <v>0</v>
          </cell>
          <cell r="M2516">
            <v>5000000</v>
          </cell>
          <cell r="N2516">
            <v>0</v>
          </cell>
          <cell r="O2516">
            <v>5000000</v>
          </cell>
        </row>
        <row r="2517">
          <cell r="B2517" t="str">
            <v>4.05.49.041</v>
          </cell>
          <cell r="C2517">
            <v>0.43454545454545457</v>
          </cell>
          <cell r="D2517">
            <v>0.56545454545454543</v>
          </cell>
          <cell r="E2517">
            <v>0</v>
          </cell>
          <cell r="F2517">
            <v>18</v>
          </cell>
          <cell r="G2517" t="str">
            <v>KG</v>
          </cell>
          <cell r="J2517" t="str">
            <v>46 BKD</v>
          </cell>
          <cell r="K2517" t="str">
            <v>Perencanaan Kebutuhan Pegawai Aparatur Sipil Negara (ASN)</v>
          </cell>
          <cell r="L2517">
            <v>23900000</v>
          </cell>
          <cell r="M2517">
            <v>31100000</v>
          </cell>
          <cell r="N2517">
            <v>0</v>
          </cell>
          <cell r="O2517">
            <v>55000000</v>
          </cell>
        </row>
        <row r="2518">
          <cell r="B2518" t="str">
            <v>4.05.49.043</v>
          </cell>
          <cell r="C2518">
            <v>0</v>
          </cell>
          <cell r="D2518">
            <v>1</v>
          </cell>
          <cell r="E2518">
            <v>0</v>
          </cell>
          <cell r="F2518">
            <v>18</v>
          </cell>
          <cell r="G2518" t="str">
            <v>KG</v>
          </cell>
          <cell r="J2518" t="str">
            <v>46 BKD</v>
          </cell>
          <cell r="K2518" t="str">
            <v>Fasilitasi JKK JKM</v>
          </cell>
          <cell r="L2518">
            <v>0</v>
          </cell>
          <cell r="M2518">
            <v>5000000</v>
          </cell>
          <cell r="N2518">
            <v>0</v>
          </cell>
          <cell r="O2518">
            <v>5000000</v>
          </cell>
        </row>
        <row r="2519">
          <cell r="B2519" t="str">
            <v>4.05.49.044</v>
          </cell>
          <cell r="C2519">
            <v>0.65175871875467739</v>
          </cell>
          <cell r="D2519">
            <v>0.34824128124532255</v>
          </cell>
          <cell r="E2519">
            <v>0</v>
          </cell>
          <cell r="F2519">
            <v>18</v>
          </cell>
          <cell r="G2519" t="str">
            <v>KG</v>
          </cell>
          <cell r="J2519" t="str">
            <v>46 BKD</v>
          </cell>
          <cell r="K2519" t="str">
            <v>Seleksi Pejabat Pimpinan Tinggi Pratama dan Administrator di Lingkungan Pemerintah Kab. Rembang</v>
          </cell>
          <cell r="L2519">
            <v>544300000</v>
          </cell>
          <cell r="M2519">
            <v>290825000</v>
          </cell>
          <cell r="N2519">
            <v>0</v>
          </cell>
          <cell r="O2519">
            <v>835125000</v>
          </cell>
        </row>
        <row r="2520">
          <cell r="B2520" t="str">
            <v>4.05.49.045</v>
          </cell>
          <cell r="C2520">
            <v>1.1846153846153847E-2</v>
          </cell>
          <cell r="D2520">
            <v>0.98815384615384616</v>
          </cell>
          <cell r="E2520">
            <v>0</v>
          </cell>
          <cell r="F2520">
            <v>18</v>
          </cell>
          <cell r="G2520" t="str">
            <v>KG</v>
          </cell>
          <cell r="J2520" t="str">
            <v>46 BKD</v>
          </cell>
          <cell r="K2520" t="str">
            <v>Uji Kompetensi Jabatan Struktural</v>
          </cell>
          <cell r="L2520">
            <v>3850000</v>
          </cell>
          <cell r="M2520">
            <v>321150000</v>
          </cell>
          <cell r="N2520">
            <v>0</v>
          </cell>
          <cell r="O2520">
            <v>325000000</v>
          </cell>
        </row>
        <row r="2521">
          <cell r="B2521" t="str">
            <v>4.05.49.046</v>
          </cell>
          <cell r="C2521">
            <v>0</v>
          </cell>
          <cell r="D2521">
            <v>1</v>
          </cell>
          <cell r="E2521">
            <v>0</v>
          </cell>
          <cell r="F2521">
            <v>18</v>
          </cell>
          <cell r="G2521" t="str">
            <v>KG</v>
          </cell>
          <cell r="J2521" t="str">
            <v>46 BKD</v>
          </cell>
          <cell r="K2521" t="str">
            <v>Penataan PNS dalam Jabatan Administrasi</v>
          </cell>
          <cell r="L2521">
            <v>0</v>
          </cell>
          <cell r="M2521">
            <v>50000000</v>
          </cell>
          <cell r="N2521">
            <v>0</v>
          </cell>
          <cell r="O2521">
            <v>50000000</v>
          </cell>
        </row>
        <row r="2522">
          <cell r="B2522" t="str">
            <v>4.05.49.047</v>
          </cell>
          <cell r="C2522">
            <v>0</v>
          </cell>
          <cell r="D2522">
            <v>1</v>
          </cell>
          <cell r="E2522">
            <v>0</v>
          </cell>
          <cell r="F2522">
            <v>18</v>
          </cell>
          <cell r="G2522" t="str">
            <v>KG</v>
          </cell>
          <cell r="J2522" t="str">
            <v>46 BKD</v>
          </cell>
          <cell r="K2522" t="str">
            <v>Penataan PNS dalam Jabatan Fungsional</v>
          </cell>
          <cell r="L2522">
            <v>0</v>
          </cell>
          <cell r="M2522">
            <v>50000000</v>
          </cell>
          <cell r="N2522">
            <v>0</v>
          </cell>
          <cell r="O2522">
            <v>50000000</v>
          </cell>
        </row>
        <row r="2523">
          <cell r="B2523" t="str">
            <v>4.05.49.049</v>
          </cell>
          <cell r="C2523">
            <v>0</v>
          </cell>
          <cell r="D2523">
            <v>1</v>
          </cell>
          <cell r="E2523">
            <v>0</v>
          </cell>
          <cell r="F2523">
            <v>18</v>
          </cell>
          <cell r="G2523" t="str">
            <v>KG</v>
          </cell>
          <cell r="J2523" t="str">
            <v>46 BKD</v>
          </cell>
          <cell r="K2523" t="str">
            <v>Monitoring dan Evaluasi Pelaksanaan Tugas Belajar</v>
          </cell>
          <cell r="L2523">
            <v>0</v>
          </cell>
          <cell r="M2523">
            <v>10000000</v>
          </cell>
          <cell r="N2523">
            <v>0</v>
          </cell>
          <cell r="O2523">
            <v>10000000</v>
          </cell>
        </row>
        <row r="2524">
          <cell r="B2524" t="str">
            <v>4.05.49.053</v>
          </cell>
          <cell r="C2524">
            <v>0.97919999999999996</v>
          </cell>
          <cell r="D2524">
            <v>2.0799999999999999E-2</v>
          </cell>
          <cell r="E2524">
            <v>0</v>
          </cell>
          <cell r="F2524">
            <v>18</v>
          </cell>
          <cell r="G2524" t="str">
            <v>KG</v>
          </cell>
          <cell r="J2524" t="str">
            <v>46 BKD</v>
          </cell>
          <cell r="K2524" t="str">
            <v>Evaluasi Pelaksanaan Sasaran Kerja Pegawai</v>
          </cell>
          <cell r="L2524">
            <v>61200000</v>
          </cell>
          <cell r="M2524">
            <v>1300000</v>
          </cell>
          <cell r="N2524">
            <v>0</v>
          </cell>
          <cell r="O2524">
            <v>62500000</v>
          </cell>
        </row>
        <row r="2525">
          <cell r="B2525" t="str">
            <v>4.05.5000</v>
          </cell>
          <cell r="C2525">
            <v>0.65333333333333332</v>
          </cell>
          <cell r="D2525">
            <v>0.34666666666666668</v>
          </cell>
          <cell r="E2525">
            <v>0</v>
          </cell>
          <cell r="F2525">
            <v>15</v>
          </cell>
          <cell r="G2525" t="str">
            <v>PR</v>
          </cell>
          <cell r="J2525" t="str">
            <v>46 BKD</v>
          </cell>
          <cell r="K2525" t="str">
            <v>Peningkatan Kualitas Pelayanan Informasi dan Kehumasan</v>
          </cell>
          <cell r="L2525">
            <v>39200000</v>
          </cell>
          <cell r="M2525">
            <v>20800000</v>
          </cell>
          <cell r="N2525">
            <v>0</v>
          </cell>
          <cell r="O2525">
            <v>60000000</v>
          </cell>
        </row>
        <row r="2526">
          <cell r="B2526" t="str">
            <v>4.05.50.001</v>
          </cell>
          <cell r="C2526">
            <v>0.65333333333333332</v>
          </cell>
          <cell r="D2526">
            <v>0.34666666666666668</v>
          </cell>
          <cell r="E2526">
            <v>0</v>
          </cell>
          <cell r="F2526">
            <v>18</v>
          </cell>
          <cell r="G2526" t="str">
            <v>KG</v>
          </cell>
          <cell r="J2526" t="str">
            <v>46 BKD</v>
          </cell>
          <cell r="K2526" t="str">
            <v>Penyebaran Informasi Publik dan Fasilitasi Pers</v>
          </cell>
          <cell r="L2526">
            <v>39200000</v>
          </cell>
          <cell r="M2526">
            <v>20800000</v>
          </cell>
          <cell r="N2526">
            <v>0</v>
          </cell>
          <cell r="O2526">
            <v>60000000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rekap"/>
      <sheetName val="pv3"/>
      <sheetName val="pv2"/>
      <sheetName val="pv4"/>
      <sheetName val="Rekap Per Kec"/>
      <sheetName val="Rekap Per Desa"/>
      <sheetName val="Rekap_SKPD 1"/>
      <sheetName val="Rekap_SKPD 2"/>
      <sheetName val="PIVOT"/>
      <sheetName val="rekap BANKEU"/>
      <sheetName val="kemiskinan"/>
      <sheetName val="kd_desa"/>
      <sheetName val="KD_SKPD"/>
      <sheetName val="kd_k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5" t="str">
            <v>KEDUNGREJO REMBANG</v>
          </cell>
          <cell r="B5" t="str">
            <v>0100</v>
          </cell>
          <cell r="C5" t="str">
            <v>Rembang</v>
          </cell>
          <cell r="D5" t="str">
            <v>0101</v>
          </cell>
          <cell r="E5" t="str">
            <v>Kedungrejo</v>
          </cell>
        </row>
        <row r="6">
          <cell r="A6" t="str">
            <v>TURUSGEDE REMBANG</v>
          </cell>
          <cell r="B6" t="str">
            <v>0100</v>
          </cell>
          <cell r="C6" t="str">
            <v>Rembang</v>
          </cell>
          <cell r="D6" t="str">
            <v>0102</v>
          </cell>
          <cell r="E6" t="str">
            <v>Turusgede</v>
          </cell>
        </row>
        <row r="7">
          <cell r="A7" t="str">
            <v>KUMENDUNG REMBANG</v>
          </cell>
          <cell r="B7" t="str">
            <v>0100</v>
          </cell>
          <cell r="C7" t="str">
            <v>Rembang</v>
          </cell>
          <cell r="D7" t="str">
            <v>0103</v>
          </cell>
          <cell r="E7" t="str">
            <v>Kumendung</v>
          </cell>
        </row>
        <row r="8">
          <cell r="A8" t="str">
            <v>SRIDADI REMBANG</v>
          </cell>
          <cell r="B8" t="str">
            <v>0100</v>
          </cell>
          <cell r="C8" t="str">
            <v>Rembang</v>
          </cell>
          <cell r="D8" t="str">
            <v>0104</v>
          </cell>
          <cell r="E8" t="str">
            <v>Sridadi</v>
          </cell>
        </row>
        <row r="9">
          <cell r="A9" t="str">
            <v>GEDANGAN REMBANG</v>
          </cell>
          <cell r="B9" t="str">
            <v>0100</v>
          </cell>
          <cell r="C9" t="str">
            <v>Rembang</v>
          </cell>
          <cell r="D9" t="str">
            <v>0105</v>
          </cell>
          <cell r="E9" t="str">
            <v>Gedangan</v>
          </cell>
        </row>
        <row r="10">
          <cell r="A10" t="str">
            <v>WETON REMBANG</v>
          </cell>
          <cell r="B10" t="str">
            <v>0100</v>
          </cell>
          <cell r="C10" t="str">
            <v>Rembang</v>
          </cell>
          <cell r="D10" t="str">
            <v>0106</v>
          </cell>
          <cell r="E10" t="str">
            <v>Weton</v>
          </cell>
        </row>
        <row r="11">
          <cell r="A11" t="str">
            <v>NGOTET REMBANG</v>
          </cell>
          <cell r="B11" t="str">
            <v>0100</v>
          </cell>
          <cell r="C11" t="str">
            <v>Rembang</v>
          </cell>
          <cell r="D11" t="str">
            <v>0107</v>
          </cell>
          <cell r="E11" t="str">
            <v>Ngotet</v>
          </cell>
        </row>
        <row r="12">
          <cell r="A12" t="str">
            <v>MONDOTEKO REMBANG</v>
          </cell>
          <cell r="B12" t="str">
            <v>0100</v>
          </cell>
          <cell r="C12" t="str">
            <v>Rembang</v>
          </cell>
          <cell r="D12" t="str">
            <v>0108</v>
          </cell>
          <cell r="E12" t="str">
            <v>Mondoteko</v>
          </cell>
        </row>
        <row r="13">
          <cell r="A13" t="str">
            <v>NGADEM REMBANG</v>
          </cell>
          <cell r="B13" t="str">
            <v>0100</v>
          </cell>
          <cell r="C13" t="str">
            <v>Rembang</v>
          </cell>
          <cell r="D13" t="str">
            <v>0109</v>
          </cell>
          <cell r="E13" t="str">
            <v>Ngadem</v>
          </cell>
        </row>
        <row r="14">
          <cell r="A14" t="str">
            <v>KETANGGI REMBANG</v>
          </cell>
          <cell r="B14" t="str">
            <v>0100</v>
          </cell>
          <cell r="C14" t="str">
            <v>Rembang</v>
          </cell>
          <cell r="D14" t="str">
            <v>0110</v>
          </cell>
          <cell r="E14" t="str">
            <v>Ketanggi</v>
          </cell>
        </row>
        <row r="15">
          <cell r="A15" t="str">
            <v>PULO REMBANG</v>
          </cell>
          <cell r="B15" t="str">
            <v>0100</v>
          </cell>
          <cell r="C15" t="str">
            <v>Rembang</v>
          </cell>
          <cell r="D15" t="str">
            <v>0111</v>
          </cell>
          <cell r="E15" t="str">
            <v>Pulo</v>
          </cell>
        </row>
        <row r="16">
          <cell r="A16" t="str">
            <v>SUMBERJO REMBANG</v>
          </cell>
          <cell r="B16" t="str">
            <v>0100</v>
          </cell>
          <cell r="C16" t="str">
            <v>Rembang</v>
          </cell>
          <cell r="D16" t="str">
            <v>0112</v>
          </cell>
          <cell r="E16" t="str">
            <v>Sumberjo</v>
          </cell>
        </row>
        <row r="17">
          <cell r="A17" t="str">
            <v>SAWAHAN REMBANG</v>
          </cell>
          <cell r="B17" t="str">
            <v>0100</v>
          </cell>
          <cell r="C17" t="str">
            <v>Rembang</v>
          </cell>
          <cell r="D17" t="str">
            <v>0113</v>
          </cell>
          <cell r="E17" t="str">
            <v>Sawahan</v>
          </cell>
        </row>
        <row r="18">
          <cell r="A18" t="str">
            <v>LETEH REMBANG</v>
          </cell>
          <cell r="B18" t="str">
            <v>0100</v>
          </cell>
          <cell r="C18" t="str">
            <v>Rembang</v>
          </cell>
          <cell r="D18" t="str">
            <v>0114</v>
          </cell>
          <cell r="E18" t="str">
            <v>Leteh</v>
          </cell>
        </row>
        <row r="19">
          <cell r="A19" t="str">
            <v>SIDOWAYAH REMBANG</v>
          </cell>
          <cell r="B19" t="str">
            <v>0100</v>
          </cell>
          <cell r="C19" t="str">
            <v>Rembang</v>
          </cell>
          <cell r="D19" t="str">
            <v>0115</v>
          </cell>
          <cell r="E19" t="str">
            <v>Sidowayah</v>
          </cell>
        </row>
        <row r="20">
          <cell r="A20" t="str">
            <v>KABONGAN KIDUL REMBANG</v>
          </cell>
          <cell r="B20" t="str">
            <v>0100</v>
          </cell>
          <cell r="C20" t="str">
            <v>Rembang</v>
          </cell>
          <cell r="D20" t="str">
            <v>0116</v>
          </cell>
          <cell r="E20" t="str">
            <v>Kabongan kidul</v>
          </cell>
        </row>
        <row r="21">
          <cell r="A21" t="str">
            <v>PADARAN REMBANG</v>
          </cell>
          <cell r="B21" t="str">
            <v>0100</v>
          </cell>
          <cell r="C21" t="str">
            <v>Rembang</v>
          </cell>
          <cell r="D21" t="str">
            <v>0117</v>
          </cell>
          <cell r="E21" t="str">
            <v>Padaran</v>
          </cell>
        </row>
        <row r="22">
          <cell r="A22" t="str">
            <v>TLOGOMOJO REMBANG</v>
          </cell>
          <cell r="B22" t="str">
            <v>0100</v>
          </cell>
          <cell r="C22" t="str">
            <v>Rembang</v>
          </cell>
          <cell r="D22" t="str">
            <v>0118</v>
          </cell>
          <cell r="E22" t="str">
            <v>Tlogomojo</v>
          </cell>
        </row>
        <row r="23">
          <cell r="A23" t="str">
            <v>KASREMAN REMBANG</v>
          </cell>
          <cell r="B23" t="str">
            <v>0100</v>
          </cell>
          <cell r="C23" t="str">
            <v>Rembang</v>
          </cell>
          <cell r="D23" t="str">
            <v>0119</v>
          </cell>
          <cell r="E23" t="str">
            <v>Kasreman</v>
          </cell>
        </row>
        <row r="24">
          <cell r="A24" t="str">
            <v>PUNJULHARJO REMBANG</v>
          </cell>
          <cell r="B24" t="str">
            <v>0100</v>
          </cell>
          <cell r="C24" t="str">
            <v>Rembang</v>
          </cell>
          <cell r="D24" t="str">
            <v>0120</v>
          </cell>
          <cell r="E24" t="str">
            <v>Punjulharjo</v>
          </cell>
        </row>
        <row r="25">
          <cell r="A25" t="str">
            <v>TRITUNGGAL REMBANG</v>
          </cell>
          <cell r="B25" t="str">
            <v>0100</v>
          </cell>
          <cell r="C25" t="str">
            <v>Rembang</v>
          </cell>
          <cell r="D25" t="str">
            <v>0121</v>
          </cell>
          <cell r="E25" t="str">
            <v>Tritunggal</v>
          </cell>
        </row>
        <row r="26">
          <cell r="A26" t="str">
            <v>PASARBANGGI REMBANG</v>
          </cell>
          <cell r="B26" t="str">
            <v>0100</v>
          </cell>
          <cell r="C26" t="str">
            <v>Rembang</v>
          </cell>
          <cell r="D26" t="str">
            <v>0122</v>
          </cell>
          <cell r="E26" t="str">
            <v>Pasarbanggi</v>
          </cell>
        </row>
        <row r="27">
          <cell r="A27" t="str">
            <v>WARU REMBANG</v>
          </cell>
          <cell r="B27" t="str">
            <v>0100</v>
          </cell>
          <cell r="C27" t="str">
            <v>Rembang</v>
          </cell>
          <cell r="D27" t="str">
            <v>0123</v>
          </cell>
          <cell r="E27" t="str">
            <v>Waru</v>
          </cell>
        </row>
        <row r="28">
          <cell r="A28" t="str">
            <v>MAGERSARI REMBANG</v>
          </cell>
          <cell r="B28" t="str">
            <v>0100</v>
          </cell>
          <cell r="C28" t="str">
            <v>Rembang</v>
          </cell>
          <cell r="D28" t="str">
            <v>0124</v>
          </cell>
          <cell r="E28" t="str">
            <v>Magersari</v>
          </cell>
        </row>
        <row r="29">
          <cell r="A29" t="str">
            <v>GEGUNUNG KULON REMBANG</v>
          </cell>
          <cell r="B29" t="str">
            <v>0100</v>
          </cell>
          <cell r="C29" t="str">
            <v>Rembang</v>
          </cell>
          <cell r="D29" t="str">
            <v>0125</v>
          </cell>
          <cell r="E29" t="str">
            <v>Gegunung kulon</v>
          </cell>
        </row>
        <row r="30">
          <cell r="A30" t="str">
            <v>GEGUNUNG WETAN REMBANG</v>
          </cell>
          <cell r="B30" t="str">
            <v>0100</v>
          </cell>
          <cell r="C30" t="str">
            <v>Rembang</v>
          </cell>
          <cell r="D30" t="str">
            <v>0126</v>
          </cell>
          <cell r="E30" t="str">
            <v>Gegunung wetan</v>
          </cell>
        </row>
        <row r="31">
          <cell r="A31" t="str">
            <v>PACAR REMBANG</v>
          </cell>
          <cell r="B31" t="str">
            <v>0100</v>
          </cell>
          <cell r="C31" t="str">
            <v>Rembang</v>
          </cell>
          <cell r="D31" t="str">
            <v>0127</v>
          </cell>
          <cell r="E31" t="str">
            <v>Pacar</v>
          </cell>
        </row>
        <row r="32">
          <cell r="A32" t="str">
            <v>TANJUNGSARI REMBANG</v>
          </cell>
          <cell r="B32" t="str">
            <v>0100</v>
          </cell>
          <cell r="C32" t="str">
            <v>Rembang</v>
          </cell>
          <cell r="D32" t="str">
            <v>0128</v>
          </cell>
          <cell r="E32" t="str">
            <v>Tanjungsari</v>
          </cell>
        </row>
        <row r="33">
          <cell r="A33" t="str">
            <v>TASIKAGUNG REMBANG</v>
          </cell>
          <cell r="B33" t="str">
            <v>0100</v>
          </cell>
          <cell r="C33" t="str">
            <v>Rembang</v>
          </cell>
          <cell r="D33" t="str">
            <v>0129</v>
          </cell>
          <cell r="E33" t="str">
            <v>Tasikagung</v>
          </cell>
        </row>
        <row r="34">
          <cell r="A34" t="str">
            <v>KUTOHARJO REMBANG</v>
          </cell>
          <cell r="B34" t="str">
            <v>0100</v>
          </cell>
          <cell r="C34" t="str">
            <v>Rembang</v>
          </cell>
          <cell r="D34" t="str">
            <v>0130</v>
          </cell>
          <cell r="E34" t="str">
            <v>Kutoharjo</v>
          </cell>
        </row>
        <row r="35">
          <cell r="A35" t="str">
            <v>PANDEAN REMBANG</v>
          </cell>
          <cell r="B35" t="str">
            <v>0100</v>
          </cell>
          <cell r="C35" t="str">
            <v>Rembang</v>
          </cell>
          <cell r="D35" t="str">
            <v>0131</v>
          </cell>
          <cell r="E35" t="str">
            <v>Pandean</v>
          </cell>
        </row>
        <row r="36">
          <cell r="A36" t="str">
            <v>SUKOHARJO REMBANG</v>
          </cell>
          <cell r="B36" t="str">
            <v>0100</v>
          </cell>
          <cell r="C36" t="str">
            <v>Rembang</v>
          </cell>
          <cell r="D36" t="str">
            <v>0132</v>
          </cell>
          <cell r="E36" t="str">
            <v>Sukoharjo</v>
          </cell>
        </row>
        <row r="37">
          <cell r="A37" t="str">
            <v>KABONGAN LOR REMBANG</v>
          </cell>
          <cell r="B37" t="str">
            <v>0100</v>
          </cell>
          <cell r="C37" t="str">
            <v>Rembang</v>
          </cell>
          <cell r="D37" t="str">
            <v>0133</v>
          </cell>
          <cell r="E37" t="str">
            <v>Kabongan lor</v>
          </cell>
        </row>
        <row r="38">
          <cell r="A38" t="str">
            <v>TIREMAN REMBANG</v>
          </cell>
          <cell r="B38" t="str">
            <v>0100</v>
          </cell>
          <cell r="C38" t="str">
            <v>Rembang</v>
          </cell>
          <cell r="D38" t="str">
            <v>0134</v>
          </cell>
          <cell r="E38" t="str">
            <v>Tireman</v>
          </cell>
        </row>
        <row r="39">
          <cell r="A39" t="str">
            <v>METESEH KALIORI</v>
          </cell>
          <cell r="B39" t="str">
            <v>0200</v>
          </cell>
          <cell r="C39" t="str">
            <v>Kaliori</v>
          </cell>
          <cell r="D39" t="str">
            <v>0201</v>
          </cell>
          <cell r="E39" t="str">
            <v>Meteseh</v>
          </cell>
        </row>
        <row r="40">
          <cell r="A40" t="str">
            <v>MAGUAN KALIORI</v>
          </cell>
          <cell r="B40" t="str">
            <v>0200</v>
          </cell>
          <cell r="C40" t="str">
            <v>Kaliori</v>
          </cell>
          <cell r="D40" t="str">
            <v>0202</v>
          </cell>
          <cell r="E40" t="str">
            <v>Maguan</v>
          </cell>
        </row>
        <row r="41">
          <cell r="A41" t="str">
            <v>WIROTO KALIORI</v>
          </cell>
          <cell r="B41" t="str">
            <v>0200</v>
          </cell>
          <cell r="C41" t="str">
            <v>Kaliori</v>
          </cell>
          <cell r="D41" t="str">
            <v>0203</v>
          </cell>
          <cell r="E41" t="str">
            <v>Wiroto</v>
          </cell>
        </row>
        <row r="42">
          <cell r="A42" t="str">
            <v>SIDOMULYO KALIORI</v>
          </cell>
          <cell r="B42" t="str">
            <v>0200</v>
          </cell>
          <cell r="C42" t="str">
            <v>Kaliori</v>
          </cell>
          <cell r="D42" t="str">
            <v>0204</v>
          </cell>
          <cell r="E42" t="str">
            <v>Sidomulyo</v>
          </cell>
        </row>
        <row r="43">
          <cell r="A43" t="str">
            <v>BANGGI KALIORI</v>
          </cell>
          <cell r="B43" t="str">
            <v>0200</v>
          </cell>
          <cell r="C43" t="str">
            <v>Kaliori</v>
          </cell>
          <cell r="D43" t="str">
            <v>0205</v>
          </cell>
          <cell r="E43" t="str">
            <v>Banggi</v>
          </cell>
        </row>
        <row r="44">
          <cell r="A44" t="str">
            <v>KUANGSAN KALIORI</v>
          </cell>
          <cell r="B44" t="str">
            <v>0200</v>
          </cell>
          <cell r="C44" t="str">
            <v>Kaliori</v>
          </cell>
          <cell r="D44" t="str">
            <v>0206</v>
          </cell>
          <cell r="E44" t="str">
            <v>Kuangsan</v>
          </cell>
        </row>
        <row r="45">
          <cell r="A45" t="str">
            <v>GUNUNGSARI KALIORI</v>
          </cell>
          <cell r="B45" t="str">
            <v>0200</v>
          </cell>
          <cell r="C45" t="str">
            <v>Kaliori</v>
          </cell>
          <cell r="D45" t="str">
            <v>0207</v>
          </cell>
          <cell r="E45" t="str">
            <v>Gunungsari</v>
          </cell>
        </row>
        <row r="46">
          <cell r="A46" t="str">
            <v>SENDANGAGUNG KALIORI</v>
          </cell>
          <cell r="B46" t="str">
            <v>0200</v>
          </cell>
          <cell r="C46" t="str">
            <v>Kaliori</v>
          </cell>
          <cell r="D46" t="str">
            <v>0208</v>
          </cell>
          <cell r="E46" t="str">
            <v>Sendangagung</v>
          </cell>
        </row>
        <row r="47">
          <cell r="A47" t="str">
            <v>KARANGSEKAR KALIORI</v>
          </cell>
          <cell r="B47" t="str">
            <v>0200</v>
          </cell>
          <cell r="C47" t="str">
            <v>Kaliori</v>
          </cell>
          <cell r="D47" t="str">
            <v>0209</v>
          </cell>
          <cell r="E47" t="str">
            <v>Karangsekar</v>
          </cell>
        </row>
        <row r="48">
          <cell r="A48" t="str">
            <v>BABADAN KALIORI</v>
          </cell>
          <cell r="B48" t="str">
            <v>0200</v>
          </cell>
          <cell r="C48" t="str">
            <v>Kaliori</v>
          </cell>
          <cell r="D48" t="str">
            <v>0210</v>
          </cell>
          <cell r="E48" t="str">
            <v>Babadan</v>
          </cell>
        </row>
        <row r="49">
          <cell r="A49" t="str">
            <v>PENGKOL KALIORI</v>
          </cell>
          <cell r="B49" t="str">
            <v>0200</v>
          </cell>
          <cell r="C49" t="str">
            <v>Kaliori</v>
          </cell>
          <cell r="D49" t="str">
            <v>0211</v>
          </cell>
          <cell r="E49" t="str">
            <v>Pengkol</v>
          </cell>
        </row>
        <row r="50">
          <cell r="A50" t="str">
            <v>SAMBIYAN KALIORI</v>
          </cell>
          <cell r="B50" t="str">
            <v>0200</v>
          </cell>
          <cell r="C50" t="str">
            <v>Kaliori</v>
          </cell>
          <cell r="D50" t="str">
            <v>0212</v>
          </cell>
          <cell r="E50" t="str">
            <v>Sambiyan</v>
          </cell>
        </row>
        <row r="51">
          <cell r="A51" t="str">
            <v>MOJOREMBUN KALIORI</v>
          </cell>
          <cell r="B51" t="str">
            <v>0200</v>
          </cell>
          <cell r="C51" t="str">
            <v>Kaliori</v>
          </cell>
          <cell r="D51" t="str">
            <v>0213</v>
          </cell>
          <cell r="E51" t="str">
            <v>Mojorembun</v>
          </cell>
        </row>
        <row r="52">
          <cell r="A52" t="str">
            <v>TUNGGULSARI KALIORI</v>
          </cell>
          <cell r="B52" t="str">
            <v>0200</v>
          </cell>
          <cell r="C52" t="str">
            <v>Kaliori</v>
          </cell>
          <cell r="D52" t="str">
            <v>0214</v>
          </cell>
          <cell r="E52" t="str">
            <v>Tunggulsari</v>
          </cell>
        </row>
        <row r="53">
          <cell r="A53" t="str">
            <v>TAMBAKAGUNG KALIORI</v>
          </cell>
          <cell r="B53" t="str">
            <v>0200</v>
          </cell>
          <cell r="C53" t="str">
            <v>Kaliori</v>
          </cell>
          <cell r="D53" t="str">
            <v>0215</v>
          </cell>
          <cell r="E53" t="str">
            <v>Tambakagung</v>
          </cell>
        </row>
        <row r="54">
          <cell r="A54" t="str">
            <v>MOJOWARNO KALIORI</v>
          </cell>
          <cell r="B54" t="str">
            <v>0200</v>
          </cell>
          <cell r="C54" t="str">
            <v>Kaliori</v>
          </cell>
          <cell r="D54" t="str">
            <v>0216</v>
          </cell>
          <cell r="E54" t="str">
            <v>Mojowarno</v>
          </cell>
        </row>
        <row r="55">
          <cell r="A55" t="str">
            <v>DRESI KULON KALIORI</v>
          </cell>
          <cell r="B55" t="str">
            <v>0200</v>
          </cell>
          <cell r="C55" t="str">
            <v>Kaliori</v>
          </cell>
          <cell r="D55" t="str">
            <v>0217</v>
          </cell>
          <cell r="E55" t="str">
            <v>Dresi Kulon</v>
          </cell>
        </row>
        <row r="56">
          <cell r="A56" t="str">
            <v>DRESI WETAN KALIORI</v>
          </cell>
          <cell r="B56" t="str">
            <v>0200</v>
          </cell>
          <cell r="C56" t="str">
            <v>Kaliori</v>
          </cell>
          <cell r="D56" t="str">
            <v>0218</v>
          </cell>
          <cell r="E56" t="str">
            <v>Dresi Wetan</v>
          </cell>
        </row>
        <row r="57">
          <cell r="A57" t="str">
            <v>TASIKHARJO KALIORI</v>
          </cell>
          <cell r="B57" t="str">
            <v>0200</v>
          </cell>
          <cell r="C57" t="str">
            <v>Kaliori</v>
          </cell>
          <cell r="D57" t="str">
            <v>0219</v>
          </cell>
          <cell r="E57" t="str">
            <v>Tasikharjo</v>
          </cell>
        </row>
        <row r="58">
          <cell r="A58" t="str">
            <v>PURWOREJO KALIORI</v>
          </cell>
          <cell r="B58" t="str">
            <v>0200</v>
          </cell>
          <cell r="C58" t="str">
            <v>Kaliori</v>
          </cell>
          <cell r="D58" t="str">
            <v>0220</v>
          </cell>
          <cell r="E58" t="str">
            <v>Purworejo</v>
          </cell>
        </row>
        <row r="59">
          <cell r="A59" t="str">
            <v>BOGOHARJO KALIORI</v>
          </cell>
          <cell r="B59" t="str">
            <v>0200</v>
          </cell>
          <cell r="C59" t="str">
            <v>Kaliori</v>
          </cell>
          <cell r="D59" t="str">
            <v>0221</v>
          </cell>
          <cell r="E59" t="str">
            <v>Bogoharjo</v>
          </cell>
        </row>
        <row r="60">
          <cell r="A60" t="str">
            <v>BANYUDONO KALIORI</v>
          </cell>
          <cell r="B60" t="str">
            <v>0200</v>
          </cell>
          <cell r="C60" t="str">
            <v>Kaliori</v>
          </cell>
          <cell r="D60" t="str">
            <v>0222</v>
          </cell>
          <cell r="E60" t="str">
            <v>Banyudono</v>
          </cell>
        </row>
        <row r="61">
          <cell r="A61" t="str">
            <v>PANTIHARJO KALIORI</v>
          </cell>
          <cell r="B61" t="str">
            <v>0200</v>
          </cell>
          <cell r="C61" t="str">
            <v>Kaliori</v>
          </cell>
          <cell r="D61" t="str">
            <v>0223</v>
          </cell>
          <cell r="E61" t="str">
            <v>Pantiharjo</v>
          </cell>
        </row>
        <row r="62">
          <cell r="A62" t="str">
            <v>TANJUNG SULANG</v>
          </cell>
          <cell r="B62" t="str">
            <v>0300</v>
          </cell>
          <cell r="C62" t="str">
            <v>Sulang</v>
          </cell>
          <cell r="D62" t="str">
            <v>0301</v>
          </cell>
          <cell r="E62" t="str">
            <v>Tanjung</v>
          </cell>
        </row>
        <row r="63">
          <cell r="A63" t="str">
            <v>KEMADU SULANG</v>
          </cell>
          <cell r="B63" t="str">
            <v>0300</v>
          </cell>
          <cell r="C63" t="str">
            <v>Sulang</v>
          </cell>
          <cell r="D63" t="str">
            <v>0302</v>
          </cell>
          <cell r="E63" t="str">
            <v>Kemadu</v>
          </cell>
        </row>
        <row r="64">
          <cell r="A64" t="str">
            <v>SULANG SULANG</v>
          </cell>
          <cell r="B64" t="str">
            <v>0300</v>
          </cell>
          <cell r="C64" t="str">
            <v>Sulang</v>
          </cell>
          <cell r="D64" t="str">
            <v>0303</v>
          </cell>
          <cell r="E64" t="str">
            <v>Sulang</v>
          </cell>
        </row>
        <row r="65">
          <cell r="A65" t="str">
            <v>POMAHAN SULANG</v>
          </cell>
          <cell r="B65" t="str">
            <v>0300</v>
          </cell>
          <cell r="C65" t="str">
            <v>Sulang</v>
          </cell>
          <cell r="D65" t="str">
            <v>0304</v>
          </cell>
          <cell r="E65" t="str">
            <v>Pomahan</v>
          </cell>
        </row>
        <row r="66">
          <cell r="A66" t="str">
            <v>RUKEM SULANG</v>
          </cell>
          <cell r="B66" t="str">
            <v>0300</v>
          </cell>
          <cell r="C66" t="str">
            <v>Sulang</v>
          </cell>
          <cell r="D66" t="str">
            <v>0305</v>
          </cell>
          <cell r="E66" t="str">
            <v>Rukem</v>
          </cell>
        </row>
        <row r="67">
          <cell r="A67" t="str">
            <v>KOROWELANG SULANG</v>
          </cell>
          <cell r="B67" t="str">
            <v>0300</v>
          </cell>
          <cell r="C67" t="str">
            <v>Sulang</v>
          </cell>
          <cell r="D67" t="str">
            <v>0306</v>
          </cell>
          <cell r="E67" t="str">
            <v>Korowelang</v>
          </cell>
        </row>
        <row r="68">
          <cell r="A68" t="str">
            <v>KARANGHARJO SULANG</v>
          </cell>
          <cell r="B68" t="str">
            <v>0300</v>
          </cell>
          <cell r="C68" t="str">
            <v>Sulang</v>
          </cell>
          <cell r="D68" t="str">
            <v>0307</v>
          </cell>
          <cell r="E68" t="str">
            <v>Karangharjo</v>
          </cell>
        </row>
        <row r="69">
          <cell r="A69" t="str">
            <v>JATIMUDO SULANG</v>
          </cell>
          <cell r="B69" t="str">
            <v>0300</v>
          </cell>
          <cell r="C69" t="str">
            <v>Sulang</v>
          </cell>
          <cell r="D69" t="str">
            <v>0308</v>
          </cell>
          <cell r="E69" t="str">
            <v>Jatimudo</v>
          </cell>
        </row>
        <row r="70">
          <cell r="A70" t="str">
            <v>KUNIR SULANG</v>
          </cell>
          <cell r="B70" t="str">
            <v>0300</v>
          </cell>
          <cell r="C70" t="str">
            <v>Sulang</v>
          </cell>
          <cell r="D70" t="str">
            <v>0309</v>
          </cell>
          <cell r="E70" t="str">
            <v>Kunir</v>
          </cell>
        </row>
        <row r="71">
          <cell r="A71" t="str">
            <v>GLEBEG SULANG</v>
          </cell>
          <cell r="B71" t="str">
            <v>0300</v>
          </cell>
          <cell r="C71" t="str">
            <v>Sulang</v>
          </cell>
          <cell r="D71" t="str">
            <v>0310</v>
          </cell>
          <cell r="E71" t="str">
            <v>Glebeg</v>
          </cell>
        </row>
        <row r="72">
          <cell r="A72" t="str">
            <v>BOGORAME SULANG</v>
          </cell>
          <cell r="B72" t="str">
            <v>0300</v>
          </cell>
          <cell r="C72" t="str">
            <v>Sulang</v>
          </cell>
          <cell r="D72" t="str">
            <v>0311</v>
          </cell>
          <cell r="E72" t="str">
            <v>Bogorame</v>
          </cell>
        </row>
        <row r="73">
          <cell r="A73" t="str">
            <v>KALIOMBO SULANG</v>
          </cell>
          <cell r="B73" t="str">
            <v>0300</v>
          </cell>
          <cell r="C73" t="str">
            <v>Sulang</v>
          </cell>
          <cell r="D73" t="str">
            <v>0312</v>
          </cell>
          <cell r="E73" t="str">
            <v>Kaliombo</v>
          </cell>
        </row>
        <row r="74">
          <cell r="A74" t="str">
            <v>SUDO SULANG</v>
          </cell>
          <cell r="B74" t="str">
            <v>0300</v>
          </cell>
          <cell r="C74" t="str">
            <v>Sulang</v>
          </cell>
          <cell r="D74" t="str">
            <v>0313</v>
          </cell>
          <cell r="E74" t="str">
            <v>Sudo</v>
          </cell>
        </row>
        <row r="75">
          <cell r="A75" t="str">
            <v>KARANGSARI SULANG</v>
          </cell>
          <cell r="B75" t="str">
            <v>0300</v>
          </cell>
          <cell r="C75" t="str">
            <v>Sulang</v>
          </cell>
          <cell r="D75" t="str">
            <v>0314</v>
          </cell>
          <cell r="E75" t="str">
            <v>Karangsari</v>
          </cell>
        </row>
        <row r="76">
          <cell r="A76" t="str">
            <v>PRAGU SULANG</v>
          </cell>
          <cell r="B76" t="str">
            <v>0300</v>
          </cell>
          <cell r="C76" t="str">
            <v>Sulang</v>
          </cell>
          <cell r="D76" t="str">
            <v>0315</v>
          </cell>
          <cell r="E76" t="str">
            <v>Pragu</v>
          </cell>
        </row>
        <row r="77">
          <cell r="A77" t="str">
            <v>KEBONAGUNG SULANG</v>
          </cell>
          <cell r="B77" t="str">
            <v>0300</v>
          </cell>
          <cell r="C77" t="str">
            <v>Sulang</v>
          </cell>
          <cell r="D77" t="str">
            <v>0316</v>
          </cell>
          <cell r="E77" t="str">
            <v>Kebonagung</v>
          </cell>
        </row>
        <row r="78">
          <cell r="A78" t="str">
            <v>SEREN SULANG</v>
          </cell>
          <cell r="B78" t="str">
            <v>0300</v>
          </cell>
          <cell r="C78" t="str">
            <v>Sulang</v>
          </cell>
          <cell r="D78" t="str">
            <v>0317</v>
          </cell>
          <cell r="E78" t="str">
            <v>Seren</v>
          </cell>
        </row>
        <row r="79">
          <cell r="A79" t="str">
            <v>PRANTI SULANG</v>
          </cell>
          <cell r="B79" t="str">
            <v>0300</v>
          </cell>
          <cell r="C79" t="str">
            <v>Sulang</v>
          </cell>
          <cell r="D79" t="str">
            <v>0318</v>
          </cell>
          <cell r="E79" t="str">
            <v>Pranti</v>
          </cell>
        </row>
        <row r="80">
          <cell r="A80" t="str">
            <v>PEDAK SULANG</v>
          </cell>
          <cell r="B80" t="str">
            <v>0300</v>
          </cell>
          <cell r="C80" t="str">
            <v>Sulang</v>
          </cell>
          <cell r="D80" t="str">
            <v>0319</v>
          </cell>
          <cell r="E80" t="str">
            <v>Pedak</v>
          </cell>
        </row>
        <row r="81">
          <cell r="A81" t="str">
            <v>LANDOH SULANG</v>
          </cell>
          <cell r="B81" t="str">
            <v>0300</v>
          </cell>
          <cell r="C81" t="str">
            <v>Sulang</v>
          </cell>
          <cell r="D81" t="str">
            <v>0320</v>
          </cell>
          <cell r="E81" t="str">
            <v>Landoh</v>
          </cell>
        </row>
        <row r="82">
          <cell r="A82" t="str">
            <v>KEREP SULANG</v>
          </cell>
          <cell r="B82" t="str">
            <v>0300</v>
          </cell>
          <cell r="C82" t="str">
            <v>Sulang</v>
          </cell>
          <cell r="D82" t="str">
            <v>0321</v>
          </cell>
          <cell r="E82" t="str">
            <v>Kerep</v>
          </cell>
        </row>
        <row r="83">
          <cell r="A83" t="str">
            <v>RONGGOMULYO SUMBER</v>
          </cell>
          <cell r="B83" t="str">
            <v>0400</v>
          </cell>
          <cell r="C83" t="str">
            <v>Sumber</v>
          </cell>
          <cell r="D83" t="str">
            <v>0401</v>
          </cell>
          <cell r="E83" t="str">
            <v>Ronggomulyo</v>
          </cell>
        </row>
        <row r="84">
          <cell r="A84" t="str">
            <v>LOGEDE SUMBER</v>
          </cell>
          <cell r="B84" t="str">
            <v>0400</v>
          </cell>
          <cell r="C84" t="str">
            <v>Sumber</v>
          </cell>
          <cell r="D84" t="str">
            <v>0402</v>
          </cell>
          <cell r="E84" t="str">
            <v>Logede</v>
          </cell>
        </row>
        <row r="85">
          <cell r="A85" t="str">
            <v>PELEMSARI SUMBER</v>
          </cell>
          <cell r="B85" t="str">
            <v>0400</v>
          </cell>
          <cell r="C85" t="str">
            <v>Sumber</v>
          </cell>
          <cell r="D85" t="str">
            <v>0403</v>
          </cell>
          <cell r="E85" t="str">
            <v>Pelemsari</v>
          </cell>
        </row>
        <row r="86">
          <cell r="A86" t="str">
            <v>LOGUNG SUMBER</v>
          </cell>
          <cell r="B86" t="str">
            <v>0400</v>
          </cell>
          <cell r="C86" t="str">
            <v>Sumber</v>
          </cell>
          <cell r="D86" t="str">
            <v>0404</v>
          </cell>
          <cell r="E86" t="str">
            <v>Logung</v>
          </cell>
        </row>
        <row r="87">
          <cell r="A87" t="str">
            <v>KRIKILAN SUMBER</v>
          </cell>
          <cell r="B87" t="str">
            <v>0400</v>
          </cell>
          <cell r="C87" t="str">
            <v>Sumber</v>
          </cell>
          <cell r="D87" t="str">
            <v>0405</v>
          </cell>
          <cell r="E87" t="str">
            <v>Krikilan</v>
          </cell>
        </row>
        <row r="88">
          <cell r="A88" t="str">
            <v>KEDUNGTULUP SUMBER</v>
          </cell>
          <cell r="B88" t="str">
            <v>0400</v>
          </cell>
          <cell r="C88" t="str">
            <v>Sumber</v>
          </cell>
          <cell r="D88" t="str">
            <v>0406</v>
          </cell>
          <cell r="E88" t="str">
            <v>Kedungtulup</v>
          </cell>
        </row>
        <row r="89">
          <cell r="A89" t="str">
            <v>JATIHADI SUMBER</v>
          </cell>
          <cell r="B89" t="str">
            <v>0400</v>
          </cell>
          <cell r="C89" t="str">
            <v>Sumber</v>
          </cell>
          <cell r="D89" t="str">
            <v>0407</v>
          </cell>
          <cell r="E89" t="str">
            <v>Jatihadi</v>
          </cell>
        </row>
        <row r="90">
          <cell r="A90" t="str">
            <v>POLBAYEM SUMBER</v>
          </cell>
          <cell r="B90" t="str">
            <v>0400</v>
          </cell>
          <cell r="C90" t="str">
            <v>Sumber</v>
          </cell>
          <cell r="D90" t="str">
            <v>0408</v>
          </cell>
          <cell r="E90" t="str">
            <v>Polbayem</v>
          </cell>
        </row>
        <row r="91">
          <cell r="A91" t="str">
            <v>SUMBER SUMBER</v>
          </cell>
          <cell r="B91" t="str">
            <v>0400</v>
          </cell>
          <cell r="C91" t="str">
            <v>Sumber</v>
          </cell>
          <cell r="D91" t="str">
            <v>0409</v>
          </cell>
          <cell r="E91" t="str">
            <v>Sumber</v>
          </cell>
        </row>
        <row r="92">
          <cell r="A92" t="str">
            <v>JADI SUMBER</v>
          </cell>
          <cell r="B92" t="str">
            <v>0400</v>
          </cell>
          <cell r="C92" t="str">
            <v>Sumber</v>
          </cell>
          <cell r="D92" t="str">
            <v>0410</v>
          </cell>
          <cell r="E92" t="str">
            <v>Jadi</v>
          </cell>
        </row>
        <row r="93">
          <cell r="A93" t="str">
            <v>GRAWAN SUMBER</v>
          </cell>
          <cell r="B93" t="str">
            <v>0400</v>
          </cell>
          <cell r="C93" t="str">
            <v>Sumber</v>
          </cell>
          <cell r="D93" t="str">
            <v>0411</v>
          </cell>
          <cell r="E93" t="str">
            <v>Grawan</v>
          </cell>
        </row>
        <row r="94">
          <cell r="A94" t="str">
            <v>RANDUAGUNG SUMBER</v>
          </cell>
          <cell r="B94" t="str">
            <v>0400</v>
          </cell>
          <cell r="C94" t="str">
            <v>Sumber</v>
          </cell>
          <cell r="D94" t="str">
            <v>0412</v>
          </cell>
          <cell r="E94" t="str">
            <v>Randuagung</v>
          </cell>
        </row>
        <row r="95">
          <cell r="A95" t="str">
            <v>SUKOREJO SUMBER</v>
          </cell>
          <cell r="B95" t="str">
            <v>0400</v>
          </cell>
          <cell r="C95" t="str">
            <v>Sumber</v>
          </cell>
          <cell r="D95" t="str">
            <v>0413</v>
          </cell>
          <cell r="E95" t="str">
            <v>Sukorejo</v>
          </cell>
        </row>
        <row r="96">
          <cell r="A96" t="str">
            <v>TLOGOTUNGGAL SUMBER</v>
          </cell>
          <cell r="B96" t="str">
            <v>0400</v>
          </cell>
          <cell r="C96" t="str">
            <v>Sumber</v>
          </cell>
          <cell r="D96" t="str">
            <v>0414</v>
          </cell>
          <cell r="E96" t="str">
            <v>Tlogotunggal</v>
          </cell>
        </row>
        <row r="97">
          <cell r="A97" t="str">
            <v>BOGOREJO SUMBER</v>
          </cell>
          <cell r="B97" t="str">
            <v>0400</v>
          </cell>
          <cell r="C97" t="str">
            <v>Sumber</v>
          </cell>
          <cell r="D97" t="str">
            <v>0415</v>
          </cell>
          <cell r="E97" t="str">
            <v>Bogorejo</v>
          </cell>
        </row>
        <row r="98">
          <cell r="A98" t="str">
            <v>MEGULUNG SUMBER</v>
          </cell>
          <cell r="B98" t="str">
            <v>0400</v>
          </cell>
          <cell r="C98" t="str">
            <v>Sumber</v>
          </cell>
          <cell r="D98" t="str">
            <v>0416</v>
          </cell>
          <cell r="E98" t="str">
            <v>Megulung</v>
          </cell>
        </row>
        <row r="99">
          <cell r="A99" t="str">
            <v>KEDUNGASEM SUMBER</v>
          </cell>
          <cell r="B99" t="str">
            <v>0400</v>
          </cell>
          <cell r="C99" t="str">
            <v>Sumber</v>
          </cell>
          <cell r="D99" t="str">
            <v>0417</v>
          </cell>
          <cell r="E99" t="str">
            <v>Kedungasem</v>
          </cell>
        </row>
        <row r="100">
          <cell r="A100" t="str">
            <v>SEKARSARI SUMBER</v>
          </cell>
          <cell r="B100" t="str">
            <v>0400</v>
          </cell>
          <cell r="C100" t="str">
            <v>Sumber</v>
          </cell>
          <cell r="D100" t="str">
            <v>0418</v>
          </cell>
          <cell r="E100" t="str">
            <v>Sekarsari</v>
          </cell>
        </row>
        <row r="101">
          <cell r="A101" t="str">
            <v>MLATIREJO BULU</v>
          </cell>
          <cell r="B101" t="str">
            <v>0500</v>
          </cell>
          <cell r="C101" t="str">
            <v>Bulu</v>
          </cell>
          <cell r="D101" t="str">
            <v>0501</v>
          </cell>
          <cell r="E101" t="str">
            <v>Mlatirejo</v>
          </cell>
        </row>
        <row r="102">
          <cell r="A102" t="str">
            <v>SENDANGMULYO BULU</v>
          </cell>
          <cell r="B102" t="str">
            <v>0500</v>
          </cell>
          <cell r="C102" t="str">
            <v>Bulu</v>
          </cell>
          <cell r="D102" t="str">
            <v>0502</v>
          </cell>
          <cell r="E102" t="str">
            <v>Sendangmulyo</v>
          </cell>
        </row>
        <row r="103">
          <cell r="A103" t="str">
            <v>PONDOKREJO BULU</v>
          </cell>
          <cell r="B103" t="str">
            <v>0500</v>
          </cell>
          <cell r="C103" t="str">
            <v>Bulu</v>
          </cell>
          <cell r="D103" t="str">
            <v>0503</v>
          </cell>
          <cell r="E103" t="str">
            <v>Pondokrejo</v>
          </cell>
        </row>
        <row r="104">
          <cell r="A104" t="str">
            <v>WARUGUNUNG BULU</v>
          </cell>
          <cell r="B104" t="str">
            <v>0500</v>
          </cell>
          <cell r="C104" t="str">
            <v>Bulu</v>
          </cell>
          <cell r="D104" t="str">
            <v>0504</v>
          </cell>
          <cell r="E104" t="str">
            <v>Warugunung</v>
          </cell>
        </row>
        <row r="105">
          <cell r="A105" t="str">
            <v>PINGGAN BULU</v>
          </cell>
          <cell r="B105" t="str">
            <v>0500</v>
          </cell>
          <cell r="C105" t="str">
            <v>Bulu</v>
          </cell>
          <cell r="D105" t="str">
            <v>0505</v>
          </cell>
          <cell r="E105" t="str">
            <v>Pinggan</v>
          </cell>
        </row>
        <row r="106">
          <cell r="A106" t="str">
            <v>CABEAN BULU</v>
          </cell>
          <cell r="B106" t="str">
            <v>0500</v>
          </cell>
          <cell r="C106" t="str">
            <v>Bulu</v>
          </cell>
          <cell r="D106" t="str">
            <v>0506</v>
          </cell>
          <cell r="E106" t="str">
            <v>Cabean</v>
          </cell>
        </row>
        <row r="107">
          <cell r="A107" t="str">
            <v>LAMBANGAN KULON BULU</v>
          </cell>
          <cell r="B107" t="str">
            <v>0500</v>
          </cell>
          <cell r="C107" t="str">
            <v>Bulu</v>
          </cell>
          <cell r="D107" t="str">
            <v>0507</v>
          </cell>
          <cell r="E107" t="str">
            <v>Lambangan kulon</v>
          </cell>
        </row>
        <row r="108">
          <cell r="A108" t="str">
            <v>LAMBANGAN WETAN BULU</v>
          </cell>
          <cell r="B108" t="str">
            <v>0500</v>
          </cell>
          <cell r="C108" t="str">
            <v>Bulu</v>
          </cell>
          <cell r="D108" t="str">
            <v>0508</v>
          </cell>
          <cell r="E108" t="str">
            <v>Lambangan wetan</v>
          </cell>
        </row>
        <row r="109">
          <cell r="A109" t="str">
            <v>SUMBERMULYO BULU</v>
          </cell>
          <cell r="B109" t="str">
            <v>0500</v>
          </cell>
          <cell r="C109" t="str">
            <v>Bulu</v>
          </cell>
          <cell r="D109" t="str">
            <v>0509</v>
          </cell>
          <cell r="E109" t="str">
            <v>Sumbermulyo</v>
          </cell>
        </row>
        <row r="110">
          <cell r="A110" t="str">
            <v>KARANGASEM BULU</v>
          </cell>
          <cell r="B110" t="str">
            <v>0500</v>
          </cell>
          <cell r="C110" t="str">
            <v>Bulu</v>
          </cell>
          <cell r="D110" t="str">
            <v>0510</v>
          </cell>
          <cell r="E110" t="str">
            <v>Karangasem</v>
          </cell>
        </row>
        <row r="111">
          <cell r="A111" t="str">
            <v>PASEDAN BULU</v>
          </cell>
          <cell r="B111" t="str">
            <v>0500</v>
          </cell>
          <cell r="C111" t="str">
            <v>Bulu</v>
          </cell>
          <cell r="D111" t="str">
            <v>0511</v>
          </cell>
          <cell r="E111" t="str">
            <v>Pasedan</v>
          </cell>
        </row>
        <row r="112">
          <cell r="A112" t="str">
            <v>NGULAAN BULU</v>
          </cell>
          <cell r="B112" t="str">
            <v>0500</v>
          </cell>
          <cell r="C112" t="str">
            <v>Bulu</v>
          </cell>
          <cell r="D112" t="str">
            <v>0512</v>
          </cell>
          <cell r="E112" t="str">
            <v>Ngulaan</v>
          </cell>
        </row>
        <row r="113">
          <cell r="A113" t="str">
            <v>JUKUNG BULU</v>
          </cell>
          <cell r="B113" t="str">
            <v>0500</v>
          </cell>
          <cell r="C113" t="str">
            <v>Bulu</v>
          </cell>
          <cell r="D113" t="str">
            <v>0513</v>
          </cell>
          <cell r="E113" t="str">
            <v>Jukung</v>
          </cell>
        </row>
        <row r="114">
          <cell r="A114" t="str">
            <v>BULU BULU</v>
          </cell>
          <cell r="B114" t="str">
            <v>0500</v>
          </cell>
          <cell r="C114" t="str">
            <v>Bulu</v>
          </cell>
          <cell r="D114" t="str">
            <v>0514</v>
          </cell>
          <cell r="E114" t="str">
            <v>Bulu</v>
          </cell>
        </row>
        <row r="115">
          <cell r="A115" t="str">
            <v>MANTINGAN BULU</v>
          </cell>
          <cell r="B115" t="str">
            <v>0500</v>
          </cell>
          <cell r="C115" t="str">
            <v>Bulu</v>
          </cell>
          <cell r="D115" t="str">
            <v>0515</v>
          </cell>
          <cell r="E115" t="str">
            <v>Mantingan</v>
          </cell>
        </row>
        <row r="116">
          <cell r="A116" t="str">
            <v>KADIWONO BULU</v>
          </cell>
          <cell r="B116" t="str">
            <v>0500</v>
          </cell>
          <cell r="C116" t="str">
            <v>Bulu</v>
          </cell>
          <cell r="D116" t="str">
            <v>0516</v>
          </cell>
          <cell r="E116" t="str">
            <v>Kadiwono</v>
          </cell>
        </row>
        <row r="117">
          <cell r="A117" t="str">
            <v>DOROKANDANG LASEM</v>
          </cell>
          <cell r="B117" t="str">
            <v>0600</v>
          </cell>
          <cell r="C117" t="str">
            <v>Lasem</v>
          </cell>
          <cell r="D117" t="str">
            <v>0601</v>
          </cell>
          <cell r="E117" t="str">
            <v>Dorokandang</v>
          </cell>
        </row>
        <row r="118">
          <cell r="A118" t="str">
            <v>NGEMPLAK LASEM</v>
          </cell>
          <cell r="B118" t="str">
            <v>0600</v>
          </cell>
          <cell r="C118" t="str">
            <v>Lasem</v>
          </cell>
          <cell r="D118" t="str">
            <v>0602</v>
          </cell>
          <cell r="E118" t="str">
            <v>Ngemplak</v>
          </cell>
        </row>
        <row r="119">
          <cell r="A119" t="str">
            <v>KARANGTURI LASEM</v>
          </cell>
          <cell r="B119" t="str">
            <v>0600</v>
          </cell>
          <cell r="C119" t="str">
            <v>Lasem</v>
          </cell>
          <cell r="D119" t="str">
            <v>0603</v>
          </cell>
          <cell r="E119" t="str">
            <v>Karangturi</v>
          </cell>
        </row>
        <row r="120">
          <cell r="A120" t="str">
            <v>GEDONGMULYO LASEM</v>
          </cell>
          <cell r="B120" t="str">
            <v>0600</v>
          </cell>
          <cell r="C120" t="str">
            <v>Lasem</v>
          </cell>
          <cell r="D120" t="str">
            <v>0604</v>
          </cell>
          <cell r="E120" t="str">
            <v>Gedongmulyo</v>
          </cell>
        </row>
        <row r="121">
          <cell r="A121" t="str">
            <v>SODITAN LASEM</v>
          </cell>
          <cell r="B121" t="str">
            <v>0600</v>
          </cell>
          <cell r="C121" t="str">
            <v>Lasem</v>
          </cell>
          <cell r="D121" t="str">
            <v>0605</v>
          </cell>
          <cell r="E121" t="str">
            <v>Soditan</v>
          </cell>
        </row>
        <row r="122">
          <cell r="A122" t="str">
            <v>BABAGAN LASEM</v>
          </cell>
          <cell r="B122" t="str">
            <v>0600</v>
          </cell>
          <cell r="C122" t="str">
            <v>Lasem</v>
          </cell>
          <cell r="D122" t="str">
            <v>0606</v>
          </cell>
          <cell r="E122" t="str">
            <v>Babagan</v>
          </cell>
        </row>
        <row r="123">
          <cell r="A123" t="str">
            <v>SUMBERGIRANG LASEM</v>
          </cell>
          <cell r="B123" t="str">
            <v>0600</v>
          </cell>
          <cell r="C123" t="str">
            <v>Lasem</v>
          </cell>
          <cell r="D123" t="str">
            <v>0607</v>
          </cell>
          <cell r="E123" t="str">
            <v>Sumbergirang</v>
          </cell>
        </row>
        <row r="124">
          <cell r="A124" t="str">
            <v>TASIKSONO LASEM</v>
          </cell>
          <cell r="B124" t="str">
            <v>0600</v>
          </cell>
          <cell r="C124" t="str">
            <v>Lasem</v>
          </cell>
          <cell r="D124" t="str">
            <v>0608</v>
          </cell>
          <cell r="E124" t="str">
            <v>Tasiksono</v>
          </cell>
        </row>
        <row r="125">
          <cell r="A125" t="str">
            <v>DASUN LASEM</v>
          </cell>
          <cell r="B125" t="str">
            <v>0600</v>
          </cell>
          <cell r="C125" t="str">
            <v>Lasem</v>
          </cell>
          <cell r="D125" t="str">
            <v>0609</v>
          </cell>
          <cell r="E125" t="str">
            <v>Dasun</v>
          </cell>
        </row>
        <row r="126">
          <cell r="A126" t="str">
            <v>SENDANGASRI LASEM</v>
          </cell>
          <cell r="B126" t="str">
            <v>0600</v>
          </cell>
          <cell r="C126" t="str">
            <v>Lasem</v>
          </cell>
          <cell r="D126" t="str">
            <v>0610</v>
          </cell>
          <cell r="E126" t="str">
            <v>Sendangasri</v>
          </cell>
        </row>
        <row r="127">
          <cell r="A127" t="str">
            <v>KAJAR LASEM</v>
          </cell>
          <cell r="B127" t="str">
            <v>0600</v>
          </cell>
          <cell r="C127" t="str">
            <v>Lasem</v>
          </cell>
          <cell r="D127" t="str">
            <v>0611</v>
          </cell>
          <cell r="E127" t="str">
            <v>Kajar</v>
          </cell>
        </row>
        <row r="128">
          <cell r="A128" t="str">
            <v>SELOPURO LASEM</v>
          </cell>
          <cell r="B128" t="str">
            <v>0600</v>
          </cell>
          <cell r="C128" t="str">
            <v>Lasem</v>
          </cell>
          <cell r="D128" t="str">
            <v>0612</v>
          </cell>
          <cell r="E128" t="str">
            <v>Selopuro</v>
          </cell>
        </row>
        <row r="129">
          <cell r="A129" t="str">
            <v>KARASGEDE LASEM</v>
          </cell>
          <cell r="B129" t="str">
            <v>0600</v>
          </cell>
          <cell r="C129" t="str">
            <v>Lasem</v>
          </cell>
          <cell r="D129" t="str">
            <v>0613</v>
          </cell>
          <cell r="E129" t="str">
            <v>Karasgede</v>
          </cell>
        </row>
        <row r="130">
          <cell r="A130" t="str">
            <v>NGARGOMULYO LASEM</v>
          </cell>
          <cell r="B130" t="str">
            <v>0600</v>
          </cell>
          <cell r="C130" t="str">
            <v>Lasem</v>
          </cell>
          <cell r="D130" t="str">
            <v>0614</v>
          </cell>
          <cell r="E130" t="str">
            <v>Ngargomulyo</v>
          </cell>
        </row>
        <row r="131">
          <cell r="A131" t="str">
            <v>GOWAK LASEM</v>
          </cell>
          <cell r="B131" t="str">
            <v>0600</v>
          </cell>
          <cell r="C131" t="str">
            <v>Lasem</v>
          </cell>
          <cell r="D131" t="str">
            <v>0615</v>
          </cell>
          <cell r="E131" t="str">
            <v>Gowak</v>
          </cell>
        </row>
        <row r="132">
          <cell r="A132" t="str">
            <v>SENDANGCOYO LASEM</v>
          </cell>
          <cell r="B132" t="str">
            <v>0600</v>
          </cell>
          <cell r="C132" t="str">
            <v>Lasem</v>
          </cell>
          <cell r="D132" t="str">
            <v>0616</v>
          </cell>
          <cell r="E132" t="str">
            <v>Sendangcoyo</v>
          </cell>
        </row>
        <row r="133">
          <cell r="A133" t="str">
            <v>SRIOMBO LASEM</v>
          </cell>
          <cell r="B133" t="str">
            <v>0600</v>
          </cell>
          <cell r="C133" t="str">
            <v>Lasem</v>
          </cell>
          <cell r="D133" t="str">
            <v>0617</v>
          </cell>
          <cell r="E133" t="str">
            <v>Sriombo</v>
          </cell>
        </row>
        <row r="134">
          <cell r="A134" t="str">
            <v>BINANGUN LASEM</v>
          </cell>
          <cell r="B134" t="str">
            <v>0600</v>
          </cell>
          <cell r="C134" t="str">
            <v>Lasem</v>
          </cell>
          <cell r="D134" t="str">
            <v>0618</v>
          </cell>
          <cell r="E134" t="str">
            <v>Binangun</v>
          </cell>
        </row>
        <row r="135">
          <cell r="A135" t="str">
            <v>BONANG LASEM</v>
          </cell>
          <cell r="B135" t="str">
            <v>0600</v>
          </cell>
          <cell r="C135" t="str">
            <v>Lasem</v>
          </cell>
          <cell r="D135" t="str">
            <v>0619</v>
          </cell>
          <cell r="E135" t="str">
            <v>Bonang</v>
          </cell>
        </row>
        <row r="136">
          <cell r="A136" t="str">
            <v>JOLOTUNDO LASEM</v>
          </cell>
          <cell r="B136" t="str">
            <v>0600</v>
          </cell>
          <cell r="C136" t="str">
            <v>Lasem</v>
          </cell>
          <cell r="D136" t="str">
            <v>0620</v>
          </cell>
          <cell r="E136" t="str">
            <v>Jolotundo</v>
          </cell>
        </row>
        <row r="137">
          <cell r="A137" t="str">
            <v>JAPELEDOK PANCUR</v>
          </cell>
          <cell r="B137" t="str">
            <v>0700</v>
          </cell>
          <cell r="C137" t="str">
            <v>Pancur</v>
          </cell>
          <cell r="D137" t="str">
            <v>0701</v>
          </cell>
          <cell r="E137" t="str">
            <v>Japeledok</v>
          </cell>
        </row>
        <row r="138">
          <cell r="A138" t="str">
            <v>JERUK PANCUR</v>
          </cell>
          <cell r="B138" t="str">
            <v>0700</v>
          </cell>
          <cell r="C138" t="str">
            <v>Pancur</v>
          </cell>
          <cell r="D138" t="str">
            <v>0702</v>
          </cell>
          <cell r="E138" t="str">
            <v>Jeruk</v>
          </cell>
        </row>
        <row r="139">
          <cell r="A139" t="str">
            <v>DOROPAYUNG PANCUR</v>
          </cell>
          <cell r="B139" t="str">
            <v>0700</v>
          </cell>
          <cell r="C139" t="str">
            <v>Pancur</v>
          </cell>
          <cell r="D139" t="str">
            <v>0703</v>
          </cell>
          <cell r="E139" t="str">
            <v>Doropayung</v>
          </cell>
        </row>
        <row r="140">
          <cell r="A140" t="str">
            <v>KARASKEPOH PANCUR</v>
          </cell>
          <cell r="B140" t="str">
            <v>0700</v>
          </cell>
          <cell r="C140" t="str">
            <v>Pancur</v>
          </cell>
          <cell r="D140" t="str">
            <v>0704</v>
          </cell>
          <cell r="E140" t="str">
            <v>Karaskepoh</v>
          </cell>
        </row>
        <row r="141">
          <cell r="A141" t="str">
            <v>TUYUHAN PANCUR</v>
          </cell>
          <cell r="B141" t="str">
            <v>0700</v>
          </cell>
          <cell r="C141" t="str">
            <v>Pancur</v>
          </cell>
          <cell r="D141" t="str">
            <v>0705</v>
          </cell>
          <cell r="E141" t="str">
            <v>Tuyuhan</v>
          </cell>
        </row>
        <row r="142">
          <cell r="A142" t="str">
            <v>PANDAN PANCUR</v>
          </cell>
          <cell r="B142" t="str">
            <v>0700</v>
          </cell>
          <cell r="C142" t="str">
            <v>Pancur</v>
          </cell>
          <cell r="D142" t="str">
            <v>0706</v>
          </cell>
          <cell r="E142" t="str">
            <v>Pandan</v>
          </cell>
        </row>
        <row r="143">
          <cell r="A143" t="str">
            <v>GEMBLENGMULYO PANCUR</v>
          </cell>
          <cell r="B143" t="str">
            <v>0700</v>
          </cell>
          <cell r="C143" t="str">
            <v>Pancur</v>
          </cell>
          <cell r="D143" t="str">
            <v>0707</v>
          </cell>
          <cell r="E143" t="str">
            <v>Gemblengmulyo</v>
          </cell>
        </row>
        <row r="144">
          <cell r="A144" t="str">
            <v>SUMBERAGUNG PANCUR</v>
          </cell>
          <cell r="B144" t="str">
            <v>0700</v>
          </cell>
          <cell r="C144" t="str">
            <v>Pancur</v>
          </cell>
          <cell r="D144" t="str">
            <v>0708</v>
          </cell>
          <cell r="E144" t="str">
            <v>Sumberagung</v>
          </cell>
        </row>
        <row r="145">
          <cell r="A145" t="str">
            <v>KALITENGAH PANCUR</v>
          </cell>
          <cell r="B145" t="str">
            <v>0700</v>
          </cell>
          <cell r="C145" t="str">
            <v>Pancur</v>
          </cell>
          <cell r="D145" t="str">
            <v>0709</v>
          </cell>
          <cell r="E145" t="str">
            <v>Kalitengah</v>
          </cell>
        </row>
        <row r="146">
          <cell r="A146" t="str">
            <v>SIDOWAYAH PANCUR</v>
          </cell>
          <cell r="B146" t="str">
            <v>0700</v>
          </cell>
          <cell r="C146" t="str">
            <v>Pancur</v>
          </cell>
          <cell r="D146" t="str">
            <v>0710</v>
          </cell>
          <cell r="E146" t="str">
            <v>Sidowayah</v>
          </cell>
        </row>
        <row r="147">
          <cell r="A147" t="str">
            <v>KEDUNG PANCUR</v>
          </cell>
          <cell r="B147" t="str">
            <v>0700</v>
          </cell>
          <cell r="C147" t="str">
            <v>Pancur</v>
          </cell>
          <cell r="D147" t="str">
            <v>0711</v>
          </cell>
          <cell r="E147" t="str">
            <v>Kedung</v>
          </cell>
        </row>
        <row r="148">
          <cell r="A148" t="str">
            <v>PUNGGURHARJO PANCUR</v>
          </cell>
          <cell r="B148" t="str">
            <v>0700</v>
          </cell>
          <cell r="C148" t="str">
            <v>Pancur</v>
          </cell>
          <cell r="D148" t="str">
            <v>0712</v>
          </cell>
          <cell r="E148" t="str">
            <v>Punggurharjo</v>
          </cell>
        </row>
        <row r="149">
          <cell r="A149" t="str">
            <v>LANGKIR PANCUR</v>
          </cell>
          <cell r="B149" t="str">
            <v>0700</v>
          </cell>
          <cell r="C149" t="str">
            <v>Pancur</v>
          </cell>
          <cell r="D149" t="str">
            <v>0713</v>
          </cell>
          <cell r="E149" t="str">
            <v>Langkir</v>
          </cell>
        </row>
        <row r="150">
          <cell r="A150" t="str">
            <v>PANCUR PANCUR</v>
          </cell>
          <cell r="B150" t="str">
            <v>0700</v>
          </cell>
          <cell r="C150" t="str">
            <v>Pancur</v>
          </cell>
          <cell r="D150" t="str">
            <v>0714</v>
          </cell>
          <cell r="E150" t="str">
            <v>Pancur</v>
          </cell>
        </row>
        <row r="151">
          <cell r="A151" t="str">
            <v>POHLANDAK PANCUR</v>
          </cell>
          <cell r="B151" t="str">
            <v>0700</v>
          </cell>
          <cell r="C151" t="str">
            <v>Pancur</v>
          </cell>
          <cell r="D151" t="str">
            <v>0715</v>
          </cell>
          <cell r="E151" t="str">
            <v>Pohlandak</v>
          </cell>
        </row>
        <row r="152">
          <cell r="A152" t="str">
            <v>WARUGUNUNG PANCUR</v>
          </cell>
          <cell r="B152" t="str">
            <v>0700</v>
          </cell>
          <cell r="C152" t="str">
            <v>Pancur</v>
          </cell>
          <cell r="D152" t="str">
            <v>0716</v>
          </cell>
          <cell r="E152" t="str">
            <v>Warugunung</v>
          </cell>
        </row>
        <row r="153">
          <cell r="A153" t="str">
            <v>CRIWIK PANCUR</v>
          </cell>
          <cell r="B153" t="str">
            <v>0700</v>
          </cell>
          <cell r="C153" t="str">
            <v>Pancur</v>
          </cell>
          <cell r="D153" t="str">
            <v>0717</v>
          </cell>
          <cell r="E153" t="str">
            <v>Criwik</v>
          </cell>
        </row>
        <row r="154">
          <cell r="A154" t="str">
            <v>WUWUR PANCUR</v>
          </cell>
          <cell r="B154" t="str">
            <v>0700</v>
          </cell>
          <cell r="C154" t="str">
            <v>Pancur</v>
          </cell>
          <cell r="D154" t="str">
            <v>0718</v>
          </cell>
          <cell r="E154" t="str">
            <v>Wuwur</v>
          </cell>
        </row>
        <row r="155">
          <cell r="A155" t="str">
            <v>NGULANGAN PANCUR</v>
          </cell>
          <cell r="B155" t="str">
            <v>0700</v>
          </cell>
          <cell r="C155" t="str">
            <v>Pancur</v>
          </cell>
          <cell r="D155" t="str">
            <v>0719</v>
          </cell>
          <cell r="E155" t="str">
            <v>Ngulangan</v>
          </cell>
        </row>
        <row r="156">
          <cell r="A156" t="str">
            <v>BANYUURIP PANCUR</v>
          </cell>
          <cell r="B156" t="str">
            <v>0700</v>
          </cell>
          <cell r="C156" t="str">
            <v>Pancur</v>
          </cell>
          <cell r="D156" t="str">
            <v>0720</v>
          </cell>
          <cell r="E156" t="str">
            <v>Banyuurip</v>
          </cell>
        </row>
        <row r="157">
          <cell r="A157" t="str">
            <v>JOHOGUNUNG PANCUR</v>
          </cell>
          <cell r="B157" t="str">
            <v>0700</v>
          </cell>
          <cell r="C157" t="str">
            <v>Pancur</v>
          </cell>
          <cell r="D157" t="str">
            <v>0721</v>
          </cell>
          <cell r="E157" t="str">
            <v>Johogunung</v>
          </cell>
        </row>
        <row r="158">
          <cell r="A158" t="str">
            <v>TRENGGULUNAN PANCUR</v>
          </cell>
          <cell r="B158" t="str">
            <v>0700</v>
          </cell>
          <cell r="C158" t="str">
            <v>Pancur</v>
          </cell>
          <cell r="D158" t="str">
            <v>0722</v>
          </cell>
          <cell r="E158" t="str">
            <v>Trenggulunan</v>
          </cell>
        </row>
        <row r="159">
          <cell r="A159" t="str">
            <v>NGROTO PANCUR</v>
          </cell>
          <cell r="B159" t="str">
            <v>0700</v>
          </cell>
          <cell r="C159" t="str">
            <v>Pancur</v>
          </cell>
          <cell r="D159" t="str">
            <v>0723</v>
          </cell>
          <cell r="E159" t="str">
            <v>Ngroto</v>
          </cell>
        </row>
        <row r="160">
          <cell r="A160" t="str">
            <v>SANETAN SLUKE</v>
          </cell>
          <cell r="B160" t="str">
            <v>0800</v>
          </cell>
          <cell r="C160" t="str">
            <v>Sluke</v>
          </cell>
          <cell r="D160" t="str">
            <v>0801</v>
          </cell>
          <cell r="E160" t="str">
            <v>Sanetan</v>
          </cell>
        </row>
        <row r="161">
          <cell r="A161" t="str">
            <v>RAKITAN SLUKE</v>
          </cell>
          <cell r="B161" t="str">
            <v>0800</v>
          </cell>
          <cell r="C161" t="str">
            <v>Sluke</v>
          </cell>
          <cell r="D161" t="str">
            <v>0802</v>
          </cell>
          <cell r="E161" t="str">
            <v>Rakitan</v>
          </cell>
        </row>
        <row r="162">
          <cell r="A162" t="str">
            <v>BENDO SLUKE</v>
          </cell>
          <cell r="B162" t="str">
            <v>0800</v>
          </cell>
          <cell r="C162" t="str">
            <v>Sluke</v>
          </cell>
          <cell r="D162" t="str">
            <v>0803</v>
          </cell>
          <cell r="E162" t="str">
            <v>Bendo</v>
          </cell>
        </row>
        <row r="163">
          <cell r="A163" t="str">
            <v>LABUHAN KIDUL SLUKE</v>
          </cell>
          <cell r="B163" t="str">
            <v>0800</v>
          </cell>
          <cell r="C163" t="str">
            <v>Sluke</v>
          </cell>
          <cell r="D163" t="str">
            <v>0804</v>
          </cell>
          <cell r="E163" t="str">
            <v>Labuhan kidul</v>
          </cell>
        </row>
        <row r="164">
          <cell r="A164" t="str">
            <v>SENDANGMULYO SLUKE</v>
          </cell>
          <cell r="B164" t="str">
            <v>0800</v>
          </cell>
          <cell r="C164" t="str">
            <v>Sluke</v>
          </cell>
          <cell r="D164" t="str">
            <v>0805</v>
          </cell>
          <cell r="E164" t="str">
            <v>Sendangmulyo</v>
          </cell>
        </row>
        <row r="165">
          <cell r="A165" t="str">
            <v>BLIMBING SLUKE</v>
          </cell>
          <cell r="B165" t="str">
            <v>0800</v>
          </cell>
          <cell r="C165" t="str">
            <v>Sluke</v>
          </cell>
          <cell r="D165" t="str">
            <v>0806</v>
          </cell>
          <cell r="E165" t="str">
            <v>Blimbing</v>
          </cell>
        </row>
        <row r="166">
          <cell r="A166" t="str">
            <v>MANGGAR SLUKE</v>
          </cell>
          <cell r="B166" t="str">
            <v>0800</v>
          </cell>
          <cell r="C166" t="str">
            <v>Sluke</v>
          </cell>
          <cell r="D166" t="str">
            <v>0807</v>
          </cell>
          <cell r="E166" t="str">
            <v>Manggar</v>
          </cell>
        </row>
        <row r="167">
          <cell r="A167" t="str">
            <v>JATISARI SLUKE</v>
          </cell>
          <cell r="B167" t="str">
            <v>0800</v>
          </cell>
          <cell r="C167" t="str">
            <v>Sluke</v>
          </cell>
          <cell r="D167" t="str">
            <v>0808</v>
          </cell>
          <cell r="E167" t="str">
            <v>Jatisari</v>
          </cell>
        </row>
        <row r="168">
          <cell r="A168" t="str">
            <v>LANGGAR SLUKE</v>
          </cell>
          <cell r="B168" t="str">
            <v>0800</v>
          </cell>
          <cell r="C168" t="str">
            <v>Sluke</v>
          </cell>
          <cell r="D168" t="str">
            <v>0809</v>
          </cell>
          <cell r="E168" t="str">
            <v>Langgar</v>
          </cell>
        </row>
        <row r="169">
          <cell r="A169" t="str">
            <v>SLUKE SLUKE</v>
          </cell>
          <cell r="B169" t="str">
            <v>0800</v>
          </cell>
          <cell r="C169" t="str">
            <v>Sluke</v>
          </cell>
          <cell r="D169" t="str">
            <v>0810</v>
          </cell>
          <cell r="E169" t="str">
            <v>Sluke</v>
          </cell>
        </row>
        <row r="170">
          <cell r="A170" t="str">
            <v>JURANGJERO SLUKE</v>
          </cell>
          <cell r="B170" t="str">
            <v>0800</v>
          </cell>
          <cell r="C170" t="str">
            <v>Sluke</v>
          </cell>
          <cell r="D170" t="str">
            <v>0811</v>
          </cell>
          <cell r="E170" t="str">
            <v>Jurangjero</v>
          </cell>
        </row>
        <row r="171">
          <cell r="A171" t="str">
            <v>LERAN SLUKE</v>
          </cell>
          <cell r="B171" t="str">
            <v>0800</v>
          </cell>
          <cell r="C171" t="str">
            <v>Sluke</v>
          </cell>
          <cell r="D171" t="str">
            <v>0812</v>
          </cell>
          <cell r="E171" t="str">
            <v>Leran</v>
          </cell>
        </row>
        <row r="172">
          <cell r="A172" t="str">
            <v>TRAHAN SLUKE</v>
          </cell>
          <cell r="B172" t="str">
            <v>0800</v>
          </cell>
          <cell r="C172" t="str">
            <v>Sluke</v>
          </cell>
          <cell r="D172" t="str">
            <v>0813</v>
          </cell>
          <cell r="E172" t="str">
            <v>Trahan</v>
          </cell>
        </row>
        <row r="173">
          <cell r="A173" t="str">
            <v>PANGKALAN SLUKE</v>
          </cell>
          <cell r="B173" t="str">
            <v>0800</v>
          </cell>
          <cell r="C173" t="str">
            <v>Sluke</v>
          </cell>
          <cell r="D173" t="str">
            <v>0814</v>
          </cell>
          <cell r="E173" t="str">
            <v>Pangkalan</v>
          </cell>
        </row>
        <row r="174">
          <cell r="A174" t="str">
            <v>MEGAL PAMOTAN</v>
          </cell>
          <cell r="B174" t="str">
            <v>0900</v>
          </cell>
          <cell r="C174" t="str">
            <v>Pamotan</v>
          </cell>
          <cell r="D174" t="str">
            <v>0901</v>
          </cell>
          <cell r="E174" t="str">
            <v>Megal</v>
          </cell>
        </row>
        <row r="175">
          <cell r="A175" t="str">
            <v>NGEMPLAKREJO PAMOTAN</v>
          </cell>
          <cell r="B175" t="str">
            <v>0900</v>
          </cell>
          <cell r="C175" t="str">
            <v>Pamotan</v>
          </cell>
          <cell r="D175" t="str">
            <v>0902</v>
          </cell>
          <cell r="E175" t="str">
            <v>Ngemplakrejo</v>
          </cell>
        </row>
        <row r="176">
          <cell r="A176" t="str">
            <v>PRAGEN PAMOTAN</v>
          </cell>
          <cell r="B176" t="str">
            <v>0900</v>
          </cell>
          <cell r="C176" t="str">
            <v>Pamotan</v>
          </cell>
          <cell r="D176" t="str">
            <v>0903</v>
          </cell>
          <cell r="E176" t="str">
            <v>Pragen</v>
          </cell>
        </row>
        <row r="177">
          <cell r="A177" t="str">
            <v>SAMARAN PAMOTAN</v>
          </cell>
          <cell r="B177" t="str">
            <v>0900</v>
          </cell>
          <cell r="C177" t="str">
            <v>Pamotan</v>
          </cell>
          <cell r="D177" t="str">
            <v>0904</v>
          </cell>
          <cell r="E177" t="str">
            <v>Samaran</v>
          </cell>
        </row>
        <row r="178">
          <cell r="A178" t="str">
            <v>GAMBIRAN PAMOTAN</v>
          </cell>
          <cell r="B178" t="str">
            <v>0900</v>
          </cell>
          <cell r="C178" t="str">
            <v>Pamotan</v>
          </cell>
          <cell r="D178" t="str">
            <v>0905</v>
          </cell>
          <cell r="E178" t="str">
            <v>Gambiran</v>
          </cell>
        </row>
        <row r="179">
          <cell r="A179" t="str">
            <v>BAMBAN PAMOTAN</v>
          </cell>
          <cell r="B179" t="str">
            <v>0900</v>
          </cell>
          <cell r="C179" t="str">
            <v>Pamotan</v>
          </cell>
          <cell r="D179" t="str">
            <v>0906</v>
          </cell>
          <cell r="E179" t="str">
            <v>Bamban</v>
          </cell>
        </row>
        <row r="180">
          <cell r="A180" t="str">
            <v>BANGUNREJO PAMOTAN</v>
          </cell>
          <cell r="B180" t="str">
            <v>0900</v>
          </cell>
          <cell r="C180" t="str">
            <v>Pamotan</v>
          </cell>
          <cell r="D180" t="str">
            <v>0907</v>
          </cell>
          <cell r="E180" t="str">
            <v>Bangunrejo</v>
          </cell>
        </row>
        <row r="181">
          <cell r="A181" t="str">
            <v>PAMOTAN PAMOTAN</v>
          </cell>
          <cell r="B181" t="str">
            <v>0900</v>
          </cell>
          <cell r="C181" t="str">
            <v>Pamotan</v>
          </cell>
          <cell r="D181" t="str">
            <v>0908</v>
          </cell>
          <cell r="E181" t="str">
            <v>Pamotan</v>
          </cell>
        </row>
        <row r="182">
          <cell r="A182" t="str">
            <v>SIDOREJO PAMOTAN</v>
          </cell>
          <cell r="B182" t="str">
            <v>0900</v>
          </cell>
          <cell r="C182" t="str">
            <v>Pamotan</v>
          </cell>
          <cell r="D182" t="str">
            <v>0909</v>
          </cell>
          <cell r="E182" t="str">
            <v>Sidorejo</v>
          </cell>
        </row>
        <row r="183">
          <cell r="A183" t="str">
            <v>TEMPALING PAMOTAN</v>
          </cell>
          <cell r="B183" t="str">
            <v>0900</v>
          </cell>
          <cell r="C183" t="str">
            <v>Pamotan</v>
          </cell>
          <cell r="D183" t="str">
            <v>0910</v>
          </cell>
          <cell r="E183" t="str">
            <v>Tempaling</v>
          </cell>
        </row>
        <row r="184">
          <cell r="A184" t="str">
            <v>JOHO PAMOTAN</v>
          </cell>
          <cell r="B184" t="str">
            <v>0900</v>
          </cell>
          <cell r="C184" t="str">
            <v>Pamotan</v>
          </cell>
          <cell r="D184" t="str">
            <v>0911</v>
          </cell>
          <cell r="E184" t="str">
            <v>Joho</v>
          </cell>
        </row>
        <row r="185">
          <cell r="A185" t="str">
            <v>MLAGEN PAMOTAN</v>
          </cell>
          <cell r="B185" t="str">
            <v>0900</v>
          </cell>
          <cell r="C185" t="str">
            <v>Pamotan</v>
          </cell>
          <cell r="D185" t="str">
            <v>0912</v>
          </cell>
          <cell r="E185" t="str">
            <v>Mlagen</v>
          </cell>
        </row>
        <row r="186">
          <cell r="A186" t="str">
            <v>KEPOHAGUNG PAMOTAN</v>
          </cell>
          <cell r="B186" t="str">
            <v>0900</v>
          </cell>
          <cell r="C186" t="str">
            <v>Pamotan</v>
          </cell>
          <cell r="D186" t="str">
            <v>0913</v>
          </cell>
          <cell r="E186" t="str">
            <v>Kepohagung</v>
          </cell>
        </row>
        <row r="187">
          <cell r="A187" t="str">
            <v>MLAWAT PAMOTAN</v>
          </cell>
          <cell r="B187" t="str">
            <v>0900</v>
          </cell>
          <cell r="C187" t="str">
            <v>Pamotan</v>
          </cell>
          <cell r="D187" t="str">
            <v>0914</v>
          </cell>
          <cell r="E187" t="str">
            <v>Mlawat</v>
          </cell>
        </row>
        <row r="188">
          <cell r="A188" t="str">
            <v>SEGOROMULYO PAMOTAN</v>
          </cell>
          <cell r="B188" t="str">
            <v>0900</v>
          </cell>
          <cell r="C188" t="str">
            <v>Pamotan</v>
          </cell>
          <cell r="D188" t="str">
            <v>0915</v>
          </cell>
          <cell r="E188" t="str">
            <v>Segoromulyo</v>
          </cell>
        </row>
        <row r="189">
          <cell r="A189" t="str">
            <v>KETANGI PAMOTAN</v>
          </cell>
          <cell r="B189" t="str">
            <v>0900</v>
          </cell>
          <cell r="C189" t="str">
            <v>Pamotan</v>
          </cell>
          <cell r="D189" t="str">
            <v>0916</v>
          </cell>
          <cell r="E189" t="str">
            <v>Ketangi</v>
          </cell>
        </row>
        <row r="190">
          <cell r="A190" t="str">
            <v>SENDANGAGUNG PAMOTAN</v>
          </cell>
          <cell r="B190" t="str">
            <v>0900</v>
          </cell>
          <cell r="C190" t="str">
            <v>Pamotan</v>
          </cell>
          <cell r="D190" t="str">
            <v>0917</v>
          </cell>
          <cell r="E190" t="str">
            <v>Sendangagung</v>
          </cell>
        </row>
        <row r="191">
          <cell r="A191" t="str">
            <v>GEGERSIMO PAMOTAN</v>
          </cell>
          <cell r="B191" t="str">
            <v>0900</v>
          </cell>
          <cell r="C191" t="str">
            <v>Pamotan</v>
          </cell>
          <cell r="D191" t="str">
            <v>0918</v>
          </cell>
          <cell r="E191" t="str">
            <v>Gegersimo</v>
          </cell>
        </row>
        <row r="192">
          <cell r="A192" t="str">
            <v>SUMBEREJO PAMOTAN</v>
          </cell>
          <cell r="B192" t="str">
            <v>0900</v>
          </cell>
          <cell r="C192" t="str">
            <v>Pamotan</v>
          </cell>
          <cell r="D192" t="str">
            <v>0919</v>
          </cell>
          <cell r="E192" t="str">
            <v>Sumberejo</v>
          </cell>
        </row>
        <row r="193">
          <cell r="A193" t="str">
            <v>JAPEREJO PAMOTAN</v>
          </cell>
          <cell r="B193" t="str">
            <v>0900</v>
          </cell>
          <cell r="C193" t="str">
            <v>Pamotan</v>
          </cell>
          <cell r="D193" t="str">
            <v>0920</v>
          </cell>
          <cell r="E193" t="str">
            <v>Japerejo</v>
          </cell>
        </row>
        <row r="194">
          <cell r="A194" t="str">
            <v>TULUNG PAMOTAN</v>
          </cell>
          <cell r="B194" t="str">
            <v>0900</v>
          </cell>
          <cell r="C194" t="str">
            <v>Pamotan</v>
          </cell>
          <cell r="D194" t="str">
            <v>0921</v>
          </cell>
          <cell r="E194" t="str">
            <v>Tulung</v>
          </cell>
        </row>
        <row r="195">
          <cell r="A195" t="str">
            <v>RINGIN PAMOTAN</v>
          </cell>
          <cell r="B195" t="str">
            <v>0900</v>
          </cell>
          <cell r="C195" t="str">
            <v>Pamotan</v>
          </cell>
          <cell r="D195" t="str">
            <v>0922</v>
          </cell>
          <cell r="E195" t="str">
            <v>Ringin</v>
          </cell>
        </row>
        <row r="196">
          <cell r="A196" t="str">
            <v>SUMBANGREJO PAMOTAN</v>
          </cell>
          <cell r="B196" t="str">
            <v>0900</v>
          </cell>
          <cell r="C196" t="str">
            <v>Pamotan</v>
          </cell>
          <cell r="D196" t="str">
            <v>0923</v>
          </cell>
          <cell r="E196" t="str">
            <v>Sumbangrejo</v>
          </cell>
        </row>
        <row r="197">
          <cell r="A197" t="str">
            <v>KAJAR GUNEM</v>
          </cell>
          <cell r="B197" t="str">
            <v>1000</v>
          </cell>
          <cell r="C197" t="str">
            <v>Gunem</v>
          </cell>
          <cell r="D197" t="str">
            <v>1001</v>
          </cell>
          <cell r="E197" t="str">
            <v>Kajar</v>
          </cell>
        </row>
        <row r="198">
          <cell r="A198" t="str">
            <v>PASUCEN GUNEM</v>
          </cell>
          <cell r="B198" t="str">
            <v>1000</v>
          </cell>
          <cell r="C198" t="str">
            <v>Gunem</v>
          </cell>
          <cell r="D198" t="str">
            <v>1002</v>
          </cell>
          <cell r="E198" t="str">
            <v>Pasucen</v>
          </cell>
        </row>
        <row r="199">
          <cell r="A199" t="str">
            <v>TIMBRANGAN GUNEM</v>
          </cell>
          <cell r="B199" t="str">
            <v>1000</v>
          </cell>
          <cell r="C199" t="str">
            <v>Gunem</v>
          </cell>
          <cell r="D199" t="str">
            <v>1003</v>
          </cell>
          <cell r="E199" t="str">
            <v>Timbrangan</v>
          </cell>
        </row>
        <row r="200">
          <cell r="A200" t="str">
            <v>TEGALDOWO GUNEM</v>
          </cell>
          <cell r="B200" t="str">
            <v>1000</v>
          </cell>
          <cell r="C200" t="str">
            <v>Gunem</v>
          </cell>
          <cell r="D200" t="str">
            <v>1004</v>
          </cell>
          <cell r="E200" t="str">
            <v>Tegaldowo</v>
          </cell>
        </row>
        <row r="201">
          <cell r="A201" t="str">
            <v>SUNTRI GUNEM</v>
          </cell>
          <cell r="B201" t="str">
            <v>1000</v>
          </cell>
          <cell r="C201" t="str">
            <v>Gunem</v>
          </cell>
          <cell r="D201" t="str">
            <v>1005</v>
          </cell>
          <cell r="E201" t="str">
            <v>Suntri</v>
          </cell>
        </row>
        <row r="202">
          <cell r="A202" t="str">
            <v>DOWAN GUNEM</v>
          </cell>
          <cell r="B202" t="str">
            <v>1000</v>
          </cell>
          <cell r="C202" t="str">
            <v>Gunem</v>
          </cell>
          <cell r="D202" t="str">
            <v>1006</v>
          </cell>
          <cell r="E202" t="str">
            <v>Dowan</v>
          </cell>
        </row>
        <row r="203">
          <cell r="A203" t="str">
            <v>TREMBES GUNEM</v>
          </cell>
          <cell r="B203" t="str">
            <v>1000</v>
          </cell>
          <cell r="C203" t="str">
            <v>Gunem</v>
          </cell>
          <cell r="D203" t="str">
            <v>1007</v>
          </cell>
          <cell r="E203" t="str">
            <v>Trembes</v>
          </cell>
        </row>
        <row r="204">
          <cell r="A204" t="str">
            <v>GUNEM GUNEM</v>
          </cell>
          <cell r="B204" t="str">
            <v>1000</v>
          </cell>
          <cell r="C204" t="str">
            <v>Gunem</v>
          </cell>
          <cell r="D204" t="str">
            <v>1008</v>
          </cell>
          <cell r="E204" t="str">
            <v>Gunem</v>
          </cell>
        </row>
        <row r="205">
          <cell r="A205" t="str">
            <v>KULUTAN GUNEM</v>
          </cell>
          <cell r="B205" t="str">
            <v>1000</v>
          </cell>
          <cell r="C205" t="str">
            <v>Gunem</v>
          </cell>
          <cell r="D205" t="str">
            <v>1009</v>
          </cell>
          <cell r="E205" t="str">
            <v>Kulutan</v>
          </cell>
        </row>
        <row r="206">
          <cell r="A206" t="str">
            <v>SIDOMULYO GUNEM</v>
          </cell>
          <cell r="B206" t="str">
            <v>1000</v>
          </cell>
          <cell r="C206" t="str">
            <v>Gunem</v>
          </cell>
          <cell r="D206" t="str">
            <v>1010</v>
          </cell>
          <cell r="E206" t="str">
            <v>Sidomulyo</v>
          </cell>
        </row>
        <row r="207">
          <cell r="A207" t="str">
            <v>TELGAWAH GUNEM</v>
          </cell>
          <cell r="B207" t="str">
            <v>1000</v>
          </cell>
          <cell r="C207" t="str">
            <v>Gunem</v>
          </cell>
          <cell r="D207" t="str">
            <v>1011</v>
          </cell>
          <cell r="E207" t="str">
            <v>Telgawah</v>
          </cell>
        </row>
        <row r="208">
          <cell r="A208" t="str">
            <v>SENDANGMULYO GUNEM</v>
          </cell>
          <cell r="B208" t="str">
            <v>1000</v>
          </cell>
          <cell r="C208" t="str">
            <v>Gunem</v>
          </cell>
          <cell r="D208" t="str">
            <v>1012</v>
          </cell>
          <cell r="E208" t="str">
            <v>Sendangmulyo</v>
          </cell>
        </row>
        <row r="209">
          <cell r="A209" t="str">
            <v>PANOHAN GUNEM</v>
          </cell>
          <cell r="B209" t="str">
            <v>1000</v>
          </cell>
          <cell r="C209" t="str">
            <v>Gunem</v>
          </cell>
          <cell r="D209" t="str">
            <v>1013</v>
          </cell>
          <cell r="E209" t="str">
            <v>Panohan</v>
          </cell>
        </row>
        <row r="210">
          <cell r="A210" t="str">
            <v>DEMAAN GUNEM</v>
          </cell>
          <cell r="B210" t="str">
            <v>1000</v>
          </cell>
          <cell r="C210" t="str">
            <v>Gunem</v>
          </cell>
          <cell r="D210" t="str">
            <v>1014</v>
          </cell>
          <cell r="E210" t="str">
            <v>Demaan</v>
          </cell>
        </row>
        <row r="211">
          <cell r="A211" t="str">
            <v>BANYUURIP GUNEM</v>
          </cell>
          <cell r="B211" t="str">
            <v>1000</v>
          </cell>
          <cell r="C211" t="str">
            <v>Gunem</v>
          </cell>
          <cell r="D211" t="str">
            <v>1015</v>
          </cell>
          <cell r="E211" t="str">
            <v>Banyuurip</v>
          </cell>
        </row>
        <row r="212">
          <cell r="A212" t="str">
            <v>SAMBONGPAYAK GUNEM</v>
          </cell>
          <cell r="B212" t="str">
            <v>1000</v>
          </cell>
          <cell r="C212" t="str">
            <v>Gunem</v>
          </cell>
          <cell r="D212" t="str">
            <v>1016</v>
          </cell>
          <cell r="E212" t="str">
            <v>Sambongpayak</v>
          </cell>
        </row>
        <row r="213">
          <cell r="A213" t="str">
            <v>BANCANG SALE</v>
          </cell>
          <cell r="B213" t="str">
            <v>1100</v>
          </cell>
          <cell r="C213" t="str">
            <v>Sale</v>
          </cell>
          <cell r="D213" t="str">
            <v>1101</v>
          </cell>
          <cell r="E213" t="str">
            <v>Bancang</v>
          </cell>
        </row>
        <row r="214">
          <cell r="A214" t="str">
            <v>NGAJARAN SALE</v>
          </cell>
          <cell r="B214" t="str">
            <v>1100</v>
          </cell>
          <cell r="C214" t="str">
            <v>Sale</v>
          </cell>
          <cell r="D214" t="str">
            <v>1102</v>
          </cell>
          <cell r="E214" t="str">
            <v>Ngajaran</v>
          </cell>
        </row>
        <row r="215">
          <cell r="A215" t="str">
            <v>MRAYUN SALE</v>
          </cell>
          <cell r="B215" t="str">
            <v>1100</v>
          </cell>
          <cell r="C215" t="str">
            <v>Sale</v>
          </cell>
          <cell r="D215" t="str">
            <v>1103</v>
          </cell>
          <cell r="E215" t="str">
            <v>Mrayun</v>
          </cell>
        </row>
        <row r="216">
          <cell r="A216" t="str">
            <v>TAHUNAN SALE</v>
          </cell>
          <cell r="B216" t="str">
            <v>1100</v>
          </cell>
          <cell r="C216" t="str">
            <v>Sale</v>
          </cell>
          <cell r="D216" t="str">
            <v>1104</v>
          </cell>
          <cell r="E216" t="str">
            <v>Tahunan</v>
          </cell>
        </row>
        <row r="217">
          <cell r="A217" t="str">
            <v>GADING SALE</v>
          </cell>
          <cell r="B217" t="str">
            <v>1100</v>
          </cell>
          <cell r="C217" t="str">
            <v>Sale</v>
          </cell>
          <cell r="D217" t="str">
            <v>1105</v>
          </cell>
          <cell r="E217" t="str">
            <v>Gading</v>
          </cell>
        </row>
        <row r="218">
          <cell r="A218" t="str">
            <v>JINANTEN SALE</v>
          </cell>
          <cell r="B218" t="str">
            <v>1100</v>
          </cell>
          <cell r="C218" t="str">
            <v>Sale</v>
          </cell>
          <cell r="D218" t="str">
            <v>1106</v>
          </cell>
          <cell r="E218" t="str">
            <v>Jinanten</v>
          </cell>
        </row>
        <row r="219">
          <cell r="A219" t="str">
            <v>JOHO SALE</v>
          </cell>
          <cell r="B219" t="str">
            <v>1100</v>
          </cell>
          <cell r="C219" t="str">
            <v>Sale</v>
          </cell>
          <cell r="D219" t="str">
            <v>1107</v>
          </cell>
          <cell r="E219" t="str">
            <v>Joho</v>
          </cell>
        </row>
        <row r="220">
          <cell r="A220" t="str">
            <v>SALE SALE</v>
          </cell>
          <cell r="B220" t="str">
            <v>1100</v>
          </cell>
          <cell r="C220" t="str">
            <v>Sale</v>
          </cell>
          <cell r="D220" t="str">
            <v>1108</v>
          </cell>
          <cell r="E220" t="str">
            <v>Sale</v>
          </cell>
        </row>
        <row r="221">
          <cell r="A221" t="str">
            <v>WONOKERTO SALE</v>
          </cell>
          <cell r="B221" t="str">
            <v>1100</v>
          </cell>
          <cell r="C221" t="str">
            <v>Sale</v>
          </cell>
          <cell r="D221" t="str">
            <v>1109</v>
          </cell>
          <cell r="E221" t="str">
            <v>Wonokerto</v>
          </cell>
        </row>
        <row r="222">
          <cell r="A222" t="str">
            <v>SUMBERMULYO SALE</v>
          </cell>
          <cell r="B222" t="str">
            <v>1100</v>
          </cell>
          <cell r="C222" t="str">
            <v>Sale</v>
          </cell>
          <cell r="D222" t="str">
            <v>1110</v>
          </cell>
          <cell r="E222" t="str">
            <v>Sumbermulyo</v>
          </cell>
        </row>
        <row r="223">
          <cell r="A223" t="str">
            <v>TENGGER SALE</v>
          </cell>
          <cell r="B223" t="str">
            <v>1100</v>
          </cell>
          <cell r="C223" t="str">
            <v>Sale</v>
          </cell>
          <cell r="D223" t="str">
            <v>1111</v>
          </cell>
          <cell r="E223" t="str">
            <v>Tengger</v>
          </cell>
        </row>
        <row r="224">
          <cell r="A224" t="str">
            <v>BITINGAN SALE</v>
          </cell>
          <cell r="B224" t="str">
            <v>1100</v>
          </cell>
          <cell r="C224" t="str">
            <v>Sale</v>
          </cell>
          <cell r="D224" t="str">
            <v>1112</v>
          </cell>
          <cell r="E224" t="str">
            <v>Bitingan</v>
          </cell>
        </row>
        <row r="225">
          <cell r="A225" t="str">
            <v>PAKIS SALE</v>
          </cell>
          <cell r="B225" t="str">
            <v>1100</v>
          </cell>
          <cell r="C225" t="str">
            <v>Sale</v>
          </cell>
          <cell r="D225" t="str">
            <v>1113</v>
          </cell>
          <cell r="E225" t="str">
            <v>Pakis</v>
          </cell>
        </row>
        <row r="226">
          <cell r="A226" t="str">
            <v>RENDENG SALE</v>
          </cell>
          <cell r="B226" t="str">
            <v>1100</v>
          </cell>
          <cell r="C226" t="str">
            <v>Sale</v>
          </cell>
          <cell r="D226" t="str">
            <v>1114</v>
          </cell>
          <cell r="E226" t="str">
            <v>Rendeng</v>
          </cell>
        </row>
        <row r="227">
          <cell r="A227" t="str">
            <v>UKIR SALE</v>
          </cell>
          <cell r="B227" t="str">
            <v>1100</v>
          </cell>
          <cell r="C227" t="str">
            <v>Sale</v>
          </cell>
          <cell r="D227" t="str">
            <v>1115</v>
          </cell>
          <cell r="E227" t="str">
            <v>Ukir</v>
          </cell>
        </row>
        <row r="228">
          <cell r="A228" t="str">
            <v>TANJUNGSARI KRAGAN</v>
          </cell>
          <cell r="B228" t="str">
            <v>1200</v>
          </cell>
          <cell r="C228" t="str">
            <v>Kragan</v>
          </cell>
          <cell r="D228" t="str">
            <v>1201</v>
          </cell>
          <cell r="E228" t="str">
            <v>Tanjungsari</v>
          </cell>
        </row>
        <row r="229">
          <cell r="A229" t="str">
            <v>SENDANGMULYO KRAGAN</v>
          </cell>
          <cell r="B229" t="str">
            <v>1200</v>
          </cell>
          <cell r="C229" t="str">
            <v>Kragan</v>
          </cell>
          <cell r="D229" t="str">
            <v>1202</v>
          </cell>
          <cell r="E229" t="str">
            <v>Sendangmulyo</v>
          </cell>
        </row>
        <row r="230">
          <cell r="A230" t="str">
            <v>SENDANGWARU KRAGAN</v>
          </cell>
          <cell r="B230" t="str">
            <v>1200</v>
          </cell>
          <cell r="C230" t="str">
            <v>Kragan</v>
          </cell>
          <cell r="D230" t="str">
            <v>1203</v>
          </cell>
          <cell r="E230" t="str">
            <v>Sendangwaru</v>
          </cell>
        </row>
        <row r="231">
          <cell r="A231" t="str">
            <v>NGASINAN KRAGAN</v>
          </cell>
          <cell r="B231" t="str">
            <v>1200</v>
          </cell>
          <cell r="C231" t="str">
            <v>Kragan</v>
          </cell>
          <cell r="D231" t="str">
            <v>1204</v>
          </cell>
          <cell r="E231" t="str">
            <v>Ngasinan</v>
          </cell>
        </row>
        <row r="232">
          <cell r="A232" t="str">
            <v>KENDALAGUNG KRAGAN</v>
          </cell>
          <cell r="B232" t="str">
            <v>1200</v>
          </cell>
          <cell r="C232" t="str">
            <v>Kragan</v>
          </cell>
          <cell r="D232" t="str">
            <v>1205</v>
          </cell>
          <cell r="E232" t="str">
            <v>Kendalagung</v>
          </cell>
        </row>
        <row r="233">
          <cell r="A233" t="str">
            <v>MOJOKERTO KRAGAN</v>
          </cell>
          <cell r="B233" t="str">
            <v>1200</v>
          </cell>
          <cell r="C233" t="str">
            <v>Kragan</v>
          </cell>
          <cell r="D233" t="str">
            <v>1206</v>
          </cell>
          <cell r="E233" t="str">
            <v>Mojokerto</v>
          </cell>
        </row>
        <row r="234">
          <cell r="A234" t="str">
            <v>TANJUNGAN KRAGAN</v>
          </cell>
          <cell r="B234" t="str">
            <v>1200</v>
          </cell>
          <cell r="C234" t="str">
            <v>Kragan</v>
          </cell>
          <cell r="D234" t="str">
            <v>1207</v>
          </cell>
          <cell r="E234" t="str">
            <v>Tanjungan</v>
          </cell>
        </row>
        <row r="235">
          <cell r="A235" t="str">
            <v>KEBLORAN KRAGAN</v>
          </cell>
          <cell r="B235" t="str">
            <v>1200</v>
          </cell>
          <cell r="C235" t="str">
            <v>Kragan</v>
          </cell>
          <cell r="D235" t="str">
            <v>1208</v>
          </cell>
          <cell r="E235" t="str">
            <v>Kebloran</v>
          </cell>
        </row>
        <row r="236">
          <cell r="A236" t="str">
            <v>KARANGANYAR KRAGAN</v>
          </cell>
          <cell r="B236" t="str">
            <v>1200</v>
          </cell>
          <cell r="C236" t="str">
            <v>Kragan</v>
          </cell>
          <cell r="D236" t="str">
            <v>1209</v>
          </cell>
          <cell r="E236" t="str">
            <v>Karanganyar</v>
          </cell>
        </row>
        <row r="237">
          <cell r="A237" t="str">
            <v>KARANGLINCAK KRAGAN</v>
          </cell>
          <cell r="B237" t="str">
            <v>1200</v>
          </cell>
          <cell r="C237" t="str">
            <v>Kragan</v>
          </cell>
          <cell r="D237" t="str">
            <v>1210</v>
          </cell>
          <cell r="E237" t="str">
            <v>Karanglincak</v>
          </cell>
        </row>
        <row r="238">
          <cell r="A238" t="str">
            <v>KARANGHARJO KRAGAN</v>
          </cell>
          <cell r="B238" t="str">
            <v>1200</v>
          </cell>
          <cell r="C238" t="str">
            <v>Kragan</v>
          </cell>
          <cell r="D238" t="str">
            <v>1211</v>
          </cell>
          <cell r="E238" t="str">
            <v>Karangharjo</v>
          </cell>
        </row>
        <row r="239">
          <cell r="A239" t="str">
            <v>KRAGAN KRAGAN</v>
          </cell>
          <cell r="B239" t="str">
            <v>1200</v>
          </cell>
          <cell r="C239" t="str">
            <v>Kragan</v>
          </cell>
          <cell r="D239" t="str">
            <v>1212</v>
          </cell>
          <cell r="E239" t="str">
            <v>Kragan</v>
          </cell>
        </row>
        <row r="240">
          <cell r="A240" t="str">
            <v>TEGALMULYO KRAGAN</v>
          </cell>
          <cell r="B240" t="str">
            <v>1200</v>
          </cell>
          <cell r="C240" t="str">
            <v>Kragan</v>
          </cell>
          <cell r="D240" t="str">
            <v>1213</v>
          </cell>
          <cell r="E240" t="str">
            <v>Tegalmulyo</v>
          </cell>
        </row>
        <row r="241">
          <cell r="A241" t="str">
            <v>BALONGMULYO KRAGAN</v>
          </cell>
          <cell r="B241" t="str">
            <v>1200</v>
          </cell>
          <cell r="C241" t="str">
            <v>Kragan</v>
          </cell>
          <cell r="D241" t="str">
            <v>1214</v>
          </cell>
          <cell r="E241" t="str">
            <v>Balongmulyo</v>
          </cell>
        </row>
        <row r="242">
          <cell r="A242" t="str">
            <v>NARUKAN KRAGAN</v>
          </cell>
          <cell r="B242" t="str">
            <v>1200</v>
          </cell>
          <cell r="C242" t="str">
            <v>Kragan</v>
          </cell>
          <cell r="D242" t="str">
            <v>1215</v>
          </cell>
          <cell r="E242" t="str">
            <v>Narukan</v>
          </cell>
        </row>
        <row r="243">
          <cell r="A243" t="str">
            <v>SUDAN KRAGAN</v>
          </cell>
          <cell r="B243" t="str">
            <v>1200</v>
          </cell>
          <cell r="C243" t="str">
            <v>Kragan</v>
          </cell>
          <cell r="D243" t="str">
            <v>1216</v>
          </cell>
          <cell r="E243" t="str">
            <v>Sudan</v>
          </cell>
        </row>
        <row r="244">
          <cell r="A244" t="str">
            <v>TERJAN KRAGAN</v>
          </cell>
          <cell r="B244" t="str">
            <v>1200</v>
          </cell>
          <cell r="C244" t="str">
            <v>Kragan</v>
          </cell>
          <cell r="D244" t="str">
            <v>1217</v>
          </cell>
          <cell r="E244" t="str">
            <v>Terjan</v>
          </cell>
        </row>
        <row r="245">
          <cell r="A245" t="str">
            <v>SENDANG KRAGAN</v>
          </cell>
          <cell r="B245" t="str">
            <v>1200</v>
          </cell>
          <cell r="C245" t="str">
            <v>Kragan</v>
          </cell>
          <cell r="D245" t="str">
            <v>1218</v>
          </cell>
          <cell r="E245" t="str">
            <v>Sendang</v>
          </cell>
        </row>
        <row r="246">
          <cell r="A246" t="str">
            <v>WATUPECAH KRAGAN</v>
          </cell>
          <cell r="B246" t="str">
            <v>1200</v>
          </cell>
          <cell r="C246" t="str">
            <v>Kragan</v>
          </cell>
          <cell r="D246" t="str">
            <v>1219</v>
          </cell>
          <cell r="E246" t="str">
            <v>Watupecah</v>
          </cell>
        </row>
        <row r="247">
          <cell r="A247" t="str">
            <v>WORO KRAGAN</v>
          </cell>
          <cell r="B247" t="str">
            <v>1200</v>
          </cell>
          <cell r="C247" t="str">
            <v>Kragan</v>
          </cell>
          <cell r="D247" t="str">
            <v>1220</v>
          </cell>
          <cell r="E247" t="str">
            <v>Woro</v>
          </cell>
        </row>
        <row r="248">
          <cell r="A248" t="str">
            <v>SUMURPULE KRAGAN</v>
          </cell>
          <cell r="B248" t="str">
            <v>1200</v>
          </cell>
          <cell r="C248" t="str">
            <v>Kragan</v>
          </cell>
          <cell r="D248" t="str">
            <v>1221</v>
          </cell>
          <cell r="E248" t="str">
            <v>Sumurpule</v>
          </cell>
        </row>
        <row r="249">
          <cell r="A249" t="str">
            <v>SUMBERGAYAM KRAGAN</v>
          </cell>
          <cell r="B249" t="str">
            <v>1200</v>
          </cell>
          <cell r="C249" t="str">
            <v>Kragan</v>
          </cell>
          <cell r="D249" t="str">
            <v>1222</v>
          </cell>
          <cell r="E249" t="str">
            <v>Sumbergayam</v>
          </cell>
        </row>
        <row r="250">
          <cell r="A250" t="str">
            <v>PLAWANGAN KRAGAN</v>
          </cell>
          <cell r="B250" t="str">
            <v>1200</v>
          </cell>
          <cell r="C250" t="str">
            <v>Kragan</v>
          </cell>
          <cell r="D250" t="str">
            <v>1223</v>
          </cell>
          <cell r="E250" t="str">
            <v>Plawangan</v>
          </cell>
        </row>
        <row r="251">
          <cell r="A251" t="str">
            <v>PANDANGAN WETAN KRAGAN</v>
          </cell>
          <cell r="B251" t="str">
            <v>1200</v>
          </cell>
          <cell r="C251" t="str">
            <v>Kragan</v>
          </cell>
          <cell r="D251" t="str">
            <v>1224</v>
          </cell>
          <cell r="E251" t="str">
            <v>Pandangan wetan</v>
          </cell>
        </row>
        <row r="252">
          <cell r="A252" t="str">
            <v>PANDANGAN KULON KRAGAN</v>
          </cell>
          <cell r="B252" t="str">
            <v>1200</v>
          </cell>
          <cell r="C252" t="str">
            <v>Kragan</v>
          </cell>
          <cell r="D252" t="str">
            <v>1225</v>
          </cell>
          <cell r="E252" t="str">
            <v>Pandangan kulon</v>
          </cell>
        </row>
        <row r="253">
          <cell r="A253" t="str">
            <v>SUMURTAWANG KRAGAN</v>
          </cell>
          <cell r="B253" t="str">
            <v>1200</v>
          </cell>
          <cell r="C253" t="str">
            <v>Kragan</v>
          </cell>
          <cell r="D253" t="str">
            <v>1226</v>
          </cell>
          <cell r="E253" t="str">
            <v>Sumurtawang</v>
          </cell>
        </row>
        <row r="254">
          <cell r="A254" t="str">
            <v>SUMBERSARI KRAGAN</v>
          </cell>
          <cell r="B254" t="str">
            <v>1200</v>
          </cell>
          <cell r="C254" t="str">
            <v>Kragan</v>
          </cell>
          <cell r="D254" t="str">
            <v>1227</v>
          </cell>
          <cell r="E254" t="str">
            <v>Sumbersari</v>
          </cell>
        </row>
        <row r="255">
          <cell r="A255" t="str">
            <v>NGULAHAN SEDAN</v>
          </cell>
          <cell r="B255" t="str">
            <v>1300</v>
          </cell>
          <cell r="C255" t="str">
            <v>Sedan</v>
          </cell>
          <cell r="D255" t="str">
            <v>1301</v>
          </cell>
          <cell r="E255" t="str">
            <v>Ngulahan</v>
          </cell>
        </row>
        <row r="256">
          <cell r="A256" t="str">
            <v>PACING SEDAN</v>
          </cell>
          <cell r="B256" t="str">
            <v>1300</v>
          </cell>
          <cell r="C256" t="str">
            <v>Sedan</v>
          </cell>
          <cell r="D256" t="str">
            <v>1302</v>
          </cell>
          <cell r="E256" t="str">
            <v>Pacing</v>
          </cell>
        </row>
        <row r="257">
          <cell r="A257" t="str">
            <v>KARAS SEDAN</v>
          </cell>
          <cell r="B257" t="str">
            <v>1300</v>
          </cell>
          <cell r="C257" t="str">
            <v>Sedan</v>
          </cell>
          <cell r="D257" t="str">
            <v>1303</v>
          </cell>
          <cell r="E257" t="str">
            <v>Karas</v>
          </cell>
        </row>
        <row r="258">
          <cell r="A258" t="str">
            <v>MOJOSARI SEDAN</v>
          </cell>
          <cell r="B258" t="str">
            <v>1300</v>
          </cell>
          <cell r="C258" t="str">
            <v>Sedan</v>
          </cell>
          <cell r="D258" t="str">
            <v>1304</v>
          </cell>
          <cell r="E258" t="str">
            <v>Mojosari</v>
          </cell>
        </row>
        <row r="259">
          <cell r="A259" t="str">
            <v>GESIKAN SEDAN</v>
          </cell>
          <cell r="B259" t="str">
            <v>1300</v>
          </cell>
          <cell r="C259" t="str">
            <v>Sedan</v>
          </cell>
          <cell r="D259" t="str">
            <v>1305</v>
          </cell>
          <cell r="E259" t="str">
            <v>Gesikan</v>
          </cell>
        </row>
        <row r="260">
          <cell r="A260" t="str">
            <v>SAMBIROTO SEDAN</v>
          </cell>
          <cell r="B260" t="str">
            <v>1300</v>
          </cell>
          <cell r="C260" t="str">
            <v>Sedan</v>
          </cell>
          <cell r="D260" t="str">
            <v>1306</v>
          </cell>
          <cell r="E260" t="str">
            <v>Sambiroto</v>
          </cell>
        </row>
        <row r="261">
          <cell r="A261" t="str">
            <v>SEDAN SEDAN</v>
          </cell>
          <cell r="B261" t="str">
            <v>1300</v>
          </cell>
          <cell r="C261" t="str">
            <v>Sedan</v>
          </cell>
          <cell r="D261" t="str">
            <v>1307</v>
          </cell>
          <cell r="E261" t="str">
            <v>Sedan</v>
          </cell>
        </row>
        <row r="262">
          <cell r="A262" t="str">
            <v>KARANGASEM SEDAN</v>
          </cell>
          <cell r="B262" t="str">
            <v>1300</v>
          </cell>
          <cell r="C262" t="str">
            <v>Sedan</v>
          </cell>
          <cell r="D262" t="str">
            <v>1308</v>
          </cell>
          <cell r="E262" t="str">
            <v>Karangasem</v>
          </cell>
        </row>
        <row r="263">
          <cell r="A263" t="str">
            <v>SIDOREJO SEDAN</v>
          </cell>
          <cell r="B263" t="str">
            <v>1300</v>
          </cell>
          <cell r="C263" t="str">
            <v>Sedan</v>
          </cell>
          <cell r="D263" t="str">
            <v>1309</v>
          </cell>
          <cell r="E263" t="str">
            <v>Sidorejo</v>
          </cell>
        </row>
        <row r="264">
          <cell r="A264" t="str">
            <v>SIDOMULYO SEDAN</v>
          </cell>
          <cell r="B264" t="str">
            <v>1300</v>
          </cell>
          <cell r="C264" t="str">
            <v>Sedan</v>
          </cell>
          <cell r="D264" t="str">
            <v>1310</v>
          </cell>
          <cell r="E264" t="str">
            <v>Sidomulyo</v>
          </cell>
        </row>
        <row r="265">
          <cell r="A265" t="str">
            <v>KEDUNGRINGIN SEDAN</v>
          </cell>
          <cell r="B265" t="str">
            <v>1300</v>
          </cell>
          <cell r="C265" t="str">
            <v>Sedan</v>
          </cell>
          <cell r="D265" t="str">
            <v>1311</v>
          </cell>
          <cell r="E265" t="str">
            <v>Kedungringin</v>
          </cell>
        </row>
        <row r="266">
          <cell r="A266" t="str">
            <v>GANDRIREJO SEDAN</v>
          </cell>
          <cell r="B266" t="str">
            <v>1300</v>
          </cell>
          <cell r="C266" t="str">
            <v>Sedan</v>
          </cell>
          <cell r="D266" t="str">
            <v>1312</v>
          </cell>
          <cell r="E266" t="str">
            <v>Gandrirejo</v>
          </cell>
        </row>
        <row r="267">
          <cell r="A267" t="str">
            <v>CANDIMULYO SEDAN</v>
          </cell>
          <cell r="B267" t="str">
            <v>1300</v>
          </cell>
          <cell r="C267" t="str">
            <v>Sedan</v>
          </cell>
          <cell r="D267" t="str">
            <v>1313</v>
          </cell>
          <cell r="E267" t="str">
            <v>Candimulyo</v>
          </cell>
        </row>
        <row r="268">
          <cell r="A268" t="str">
            <v>LEMAHPUTIH SEDAN</v>
          </cell>
          <cell r="B268" t="str">
            <v>1300</v>
          </cell>
          <cell r="C268" t="str">
            <v>Sedan</v>
          </cell>
          <cell r="D268" t="str">
            <v>1314</v>
          </cell>
          <cell r="E268" t="str">
            <v>Lemahputih</v>
          </cell>
        </row>
        <row r="269">
          <cell r="A269" t="str">
            <v>KUMBO SEDAN</v>
          </cell>
          <cell r="B269" t="str">
            <v>1300</v>
          </cell>
          <cell r="C269" t="str">
            <v>Sedan</v>
          </cell>
          <cell r="D269" t="str">
            <v>1315</v>
          </cell>
          <cell r="E269" t="str">
            <v>Kumbo</v>
          </cell>
        </row>
        <row r="270">
          <cell r="A270" t="str">
            <v>DADAPAN SEDAN</v>
          </cell>
          <cell r="B270" t="str">
            <v>1300</v>
          </cell>
          <cell r="C270" t="str">
            <v>Sedan</v>
          </cell>
          <cell r="D270" t="str">
            <v>1316</v>
          </cell>
          <cell r="E270" t="str">
            <v>Dadapan</v>
          </cell>
        </row>
        <row r="271">
          <cell r="A271" t="str">
            <v>SAMBONG SEDAN</v>
          </cell>
          <cell r="B271" t="str">
            <v>1300</v>
          </cell>
          <cell r="C271" t="str">
            <v>Sedan</v>
          </cell>
          <cell r="D271" t="str">
            <v>1317</v>
          </cell>
          <cell r="E271" t="str">
            <v>Sambong</v>
          </cell>
        </row>
        <row r="272">
          <cell r="A272" t="str">
            <v>BOGOREJO SEDAN</v>
          </cell>
          <cell r="B272" t="str">
            <v>1300</v>
          </cell>
          <cell r="C272" t="str">
            <v>Sedan</v>
          </cell>
          <cell r="D272" t="str">
            <v>1318</v>
          </cell>
          <cell r="E272" t="str">
            <v>Bogorejo</v>
          </cell>
        </row>
        <row r="273">
          <cell r="A273" t="str">
            <v>KENONGO SEDAN</v>
          </cell>
          <cell r="B273" t="str">
            <v>1300</v>
          </cell>
          <cell r="C273" t="str">
            <v>Sedan</v>
          </cell>
          <cell r="D273" t="str">
            <v>1319</v>
          </cell>
          <cell r="E273" t="str">
            <v>Kenongo</v>
          </cell>
        </row>
        <row r="274">
          <cell r="A274" t="str">
            <v>JAMBEYAN SEDAN</v>
          </cell>
          <cell r="B274" t="str">
            <v>1300</v>
          </cell>
          <cell r="C274" t="str">
            <v>Sedan</v>
          </cell>
          <cell r="D274" t="str">
            <v>1320</v>
          </cell>
          <cell r="E274" t="str">
            <v>Jambeyan</v>
          </cell>
        </row>
        <row r="275">
          <cell r="A275" t="str">
            <v>MENORO SEDAN</v>
          </cell>
          <cell r="B275" t="str">
            <v>1300</v>
          </cell>
          <cell r="C275" t="str">
            <v>Sedan</v>
          </cell>
          <cell r="D275" t="str">
            <v>1321</v>
          </cell>
          <cell r="E275" t="str">
            <v>Menoro</v>
          </cell>
        </row>
        <row r="276">
          <cell r="A276" t="str">
            <v>LODAN KULON SARANG</v>
          </cell>
          <cell r="B276" t="str">
            <v>1400</v>
          </cell>
          <cell r="C276" t="str">
            <v>Sarang</v>
          </cell>
          <cell r="D276" t="str">
            <v>1401</v>
          </cell>
          <cell r="E276" t="str">
            <v>Lodan kulon</v>
          </cell>
        </row>
        <row r="277">
          <cell r="A277" t="str">
            <v>LODAN WETAN SARANG</v>
          </cell>
          <cell r="B277" t="str">
            <v>1400</v>
          </cell>
          <cell r="C277" t="str">
            <v>Sarang</v>
          </cell>
          <cell r="D277" t="str">
            <v>1402</v>
          </cell>
          <cell r="E277" t="str">
            <v>Lodan wetan</v>
          </cell>
        </row>
        <row r="278">
          <cell r="A278" t="str">
            <v>BONJOR SARANG</v>
          </cell>
          <cell r="B278" t="str">
            <v>1400</v>
          </cell>
          <cell r="C278" t="str">
            <v>Sarang</v>
          </cell>
          <cell r="D278" t="str">
            <v>1403</v>
          </cell>
          <cell r="E278" t="str">
            <v>Bonjor</v>
          </cell>
        </row>
        <row r="279">
          <cell r="A279" t="str">
            <v>TAWANGREJO SARANG</v>
          </cell>
          <cell r="B279" t="str">
            <v>1400</v>
          </cell>
          <cell r="C279" t="str">
            <v>Sarang</v>
          </cell>
          <cell r="D279" t="str">
            <v>1404</v>
          </cell>
          <cell r="E279" t="str">
            <v>Tawangrejo</v>
          </cell>
        </row>
        <row r="280">
          <cell r="A280" t="str">
            <v>SAMPUNG SARANG</v>
          </cell>
          <cell r="B280" t="str">
            <v>1400</v>
          </cell>
          <cell r="C280" t="str">
            <v>Sarang</v>
          </cell>
          <cell r="D280" t="str">
            <v>1405</v>
          </cell>
          <cell r="E280" t="str">
            <v>Sampung</v>
          </cell>
        </row>
        <row r="281">
          <cell r="A281" t="str">
            <v>BATURNO SARANG</v>
          </cell>
          <cell r="B281" t="str">
            <v>1400</v>
          </cell>
          <cell r="C281" t="str">
            <v>Sarang</v>
          </cell>
          <cell r="D281" t="str">
            <v>1406</v>
          </cell>
          <cell r="E281" t="str">
            <v>Baturno</v>
          </cell>
        </row>
        <row r="282">
          <cell r="A282" t="str">
            <v>BABAKTULUNG SARANG</v>
          </cell>
          <cell r="B282" t="str">
            <v>1400</v>
          </cell>
          <cell r="C282" t="str">
            <v>Sarang</v>
          </cell>
          <cell r="D282" t="str">
            <v>1407</v>
          </cell>
          <cell r="E282" t="str">
            <v>Babaktulung</v>
          </cell>
        </row>
        <row r="283">
          <cell r="A283" t="str">
            <v>NGLOJO SARANG</v>
          </cell>
          <cell r="B283" t="str">
            <v>1400</v>
          </cell>
          <cell r="C283" t="str">
            <v>Sarang</v>
          </cell>
          <cell r="D283" t="str">
            <v>1408</v>
          </cell>
          <cell r="E283" t="str">
            <v>Nglojo</v>
          </cell>
        </row>
        <row r="284">
          <cell r="A284" t="str">
            <v>JAMBANGAN SARANG</v>
          </cell>
          <cell r="B284" t="str">
            <v>1400</v>
          </cell>
          <cell r="C284" t="str">
            <v>Sarang</v>
          </cell>
          <cell r="D284" t="str">
            <v>1409</v>
          </cell>
          <cell r="E284" t="str">
            <v>Jambangan</v>
          </cell>
        </row>
        <row r="285">
          <cell r="A285" t="str">
            <v>PELANG SARANG</v>
          </cell>
          <cell r="B285" t="str">
            <v>1400</v>
          </cell>
          <cell r="C285" t="str">
            <v>Sarang</v>
          </cell>
          <cell r="D285" t="str">
            <v>1410</v>
          </cell>
          <cell r="E285" t="str">
            <v>Pelang</v>
          </cell>
        </row>
        <row r="286">
          <cell r="A286" t="str">
            <v>GILIS SARANG</v>
          </cell>
          <cell r="B286" t="str">
            <v>1400</v>
          </cell>
          <cell r="C286" t="str">
            <v>Sarang</v>
          </cell>
          <cell r="D286" t="str">
            <v>1411</v>
          </cell>
          <cell r="E286" t="str">
            <v>Gilis</v>
          </cell>
        </row>
        <row r="287">
          <cell r="A287" t="str">
            <v>GUNUNGMULYO SARANG</v>
          </cell>
          <cell r="B287" t="str">
            <v>1400</v>
          </cell>
          <cell r="C287" t="str">
            <v>Sarang</v>
          </cell>
          <cell r="D287" t="str">
            <v>1412</v>
          </cell>
          <cell r="E287" t="str">
            <v>Gunungmulyo</v>
          </cell>
        </row>
        <row r="288">
          <cell r="A288" t="str">
            <v>GONGGANG SARANG</v>
          </cell>
          <cell r="B288" t="str">
            <v>1400</v>
          </cell>
          <cell r="C288" t="str">
            <v>Sarang</v>
          </cell>
          <cell r="D288" t="str">
            <v>1413</v>
          </cell>
          <cell r="E288" t="str">
            <v>Gonggang</v>
          </cell>
        </row>
        <row r="289">
          <cell r="A289" t="str">
            <v>SUMBERMULYO SARANG</v>
          </cell>
          <cell r="B289" t="str">
            <v>1400</v>
          </cell>
          <cell r="C289" t="str">
            <v>Sarang</v>
          </cell>
          <cell r="D289" t="str">
            <v>1414</v>
          </cell>
          <cell r="E289" t="str">
            <v>Sumbermulyo</v>
          </cell>
        </row>
        <row r="290">
          <cell r="A290" t="str">
            <v>KALIPANG SARANG</v>
          </cell>
          <cell r="B290" t="str">
            <v>1400</v>
          </cell>
          <cell r="C290" t="str">
            <v>Sarang</v>
          </cell>
          <cell r="D290" t="str">
            <v>1415</v>
          </cell>
          <cell r="E290" t="str">
            <v>Kalipang</v>
          </cell>
        </row>
        <row r="291">
          <cell r="A291" t="str">
            <v>DADAPMULYO SARANG</v>
          </cell>
          <cell r="B291" t="str">
            <v>1400</v>
          </cell>
          <cell r="C291" t="str">
            <v>Sarang</v>
          </cell>
          <cell r="D291" t="str">
            <v>1416</v>
          </cell>
          <cell r="E291" t="str">
            <v>Dadapmulyo</v>
          </cell>
        </row>
        <row r="292">
          <cell r="A292" t="str">
            <v>SENDANGMULYO SARANG</v>
          </cell>
          <cell r="B292" t="str">
            <v>1400</v>
          </cell>
          <cell r="C292" t="str">
            <v>Sarang</v>
          </cell>
          <cell r="D292" t="str">
            <v>1417</v>
          </cell>
          <cell r="E292" t="str">
            <v>Sendangmulyo</v>
          </cell>
        </row>
        <row r="293">
          <cell r="A293" t="str">
            <v>BANOWAN SARANG</v>
          </cell>
          <cell r="B293" t="str">
            <v>1400</v>
          </cell>
          <cell r="C293" t="str">
            <v>Sarang</v>
          </cell>
          <cell r="D293" t="str">
            <v>1418</v>
          </cell>
          <cell r="E293" t="str">
            <v>Banowan</v>
          </cell>
        </row>
        <row r="294">
          <cell r="A294" t="str">
            <v>TEMPERAK SARANG</v>
          </cell>
          <cell r="B294" t="str">
            <v>1400</v>
          </cell>
          <cell r="C294" t="str">
            <v>Sarang</v>
          </cell>
          <cell r="D294" t="str">
            <v>1419</v>
          </cell>
          <cell r="E294" t="str">
            <v>Temperak</v>
          </cell>
        </row>
        <row r="295">
          <cell r="A295" t="str">
            <v>KARANGMANGU SARANG</v>
          </cell>
          <cell r="B295" t="str">
            <v>1400</v>
          </cell>
          <cell r="C295" t="str">
            <v>Sarang</v>
          </cell>
          <cell r="D295" t="str">
            <v>1420</v>
          </cell>
          <cell r="E295" t="str">
            <v>Karangmangu</v>
          </cell>
        </row>
        <row r="296">
          <cell r="A296" t="str">
            <v>BAJINGJOWO SARANG</v>
          </cell>
          <cell r="B296" t="str">
            <v>1400</v>
          </cell>
          <cell r="C296" t="str">
            <v>Sarang</v>
          </cell>
          <cell r="D296" t="str">
            <v>1421</v>
          </cell>
          <cell r="E296" t="str">
            <v>Bajingjowo</v>
          </cell>
        </row>
        <row r="297">
          <cell r="A297" t="str">
            <v>BAJINGMEDURO SARANG</v>
          </cell>
          <cell r="B297" t="str">
            <v>1400</v>
          </cell>
          <cell r="C297" t="str">
            <v>Sarang</v>
          </cell>
          <cell r="D297" t="str">
            <v>1422</v>
          </cell>
          <cell r="E297" t="str">
            <v>Bajingmeduro</v>
          </cell>
        </row>
        <row r="298">
          <cell r="A298" t="str">
            <v>SARANGMEDURO SARANG</v>
          </cell>
          <cell r="B298" t="str">
            <v>1400</v>
          </cell>
          <cell r="C298" t="str">
            <v>Sarang</v>
          </cell>
          <cell r="D298" t="str">
            <v>1423</v>
          </cell>
          <cell r="E298" t="str">
            <v>Sarangmeduro</v>
          </cell>
        </row>
        <row r="299">
          <cell r="A299" t="str">
            <v>KEC. REMBANG REMBANG</v>
          </cell>
          <cell r="B299" t="str">
            <v>0100</v>
          </cell>
          <cell r="C299" t="str">
            <v>Rembang</v>
          </cell>
          <cell r="D299" t="str">
            <v>0100</v>
          </cell>
          <cell r="E299" t="str">
            <v>Kec. Rembang</v>
          </cell>
        </row>
        <row r="300">
          <cell r="A300" t="str">
            <v>KEC. KALIORI KALIORI</v>
          </cell>
          <cell r="B300" t="str">
            <v>0200</v>
          </cell>
          <cell r="C300" t="str">
            <v>Kaliori</v>
          </cell>
          <cell r="D300" t="str">
            <v>0200</v>
          </cell>
          <cell r="E300" t="str">
            <v>Kec. Kaliori</v>
          </cell>
        </row>
        <row r="301">
          <cell r="A301" t="str">
            <v>KEC. SULANG SULANG</v>
          </cell>
          <cell r="B301" t="str">
            <v>0300</v>
          </cell>
          <cell r="C301" t="str">
            <v>Sulang</v>
          </cell>
          <cell r="D301" t="str">
            <v>0300</v>
          </cell>
          <cell r="E301" t="str">
            <v>Kec. Sulang</v>
          </cell>
        </row>
        <row r="302">
          <cell r="A302" t="str">
            <v>KEC. SUMBER SUMBER</v>
          </cell>
          <cell r="B302" t="str">
            <v>0400</v>
          </cell>
          <cell r="C302" t="str">
            <v>Sumber</v>
          </cell>
          <cell r="D302" t="str">
            <v>0400</v>
          </cell>
          <cell r="E302" t="str">
            <v>Kec. Sumber</v>
          </cell>
        </row>
        <row r="303">
          <cell r="A303" t="str">
            <v>KEC. BULU BULU</v>
          </cell>
          <cell r="B303" t="str">
            <v>0500</v>
          </cell>
          <cell r="C303" t="str">
            <v>Bulu</v>
          </cell>
          <cell r="D303" t="str">
            <v>0500</v>
          </cell>
          <cell r="E303" t="str">
            <v>Kec. Bulu</v>
          </cell>
        </row>
        <row r="304">
          <cell r="A304" t="str">
            <v>KEC. LASEM LASEM</v>
          </cell>
          <cell r="B304" t="str">
            <v>0600</v>
          </cell>
          <cell r="C304" t="str">
            <v>Lasem</v>
          </cell>
          <cell r="D304" t="str">
            <v>0600</v>
          </cell>
          <cell r="E304" t="str">
            <v>Kec. Lasem</v>
          </cell>
        </row>
        <row r="305">
          <cell r="A305" t="str">
            <v>KEC. PANCUR PANCUR</v>
          </cell>
          <cell r="B305" t="str">
            <v>0700</v>
          </cell>
          <cell r="C305" t="str">
            <v>Pancur</v>
          </cell>
          <cell r="D305" t="str">
            <v>0700</v>
          </cell>
          <cell r="E305" t="str">
            <v>Kec. Pancur</v>
          </cell>
        </row>
        <row r="306">
          <cell r="A306" t="str">
            <v>KEC. SLUKE SLUKE</v>
          </cell>
          <cell r="B306" t="str">
            <v>0800</v>
          </cell>
          <cell r="C306" t="str">
            <v>Sluke</v>
          </cell>
          <cell r="D306" t="str">
            <v>0800</v>
          </cell>
          <cell r="E306" t="str">
            <v>Kec. Sluke</v>
          </cell>
        </row>
        <row r="307">
          <cell r="A307" t="str">
            <v>KEC. PAMOTAN PAMOTAN</v>
          </cell>
          <cell r="B307" t="str">
            <v>0900</v>
          </cell>
          <cell r="C307" t="str">
            <v>Pamotan</v>
          </cell>
          <cell r="D307" t="str">
            <v>0900</v>
          </cell>
          <cell r="E307" t="str">
            <v>Kec. Pamotan</v>
          </cell>
        </row>
        <row r="308">
          <cell r="A308" t="str">
            <v>KEC. GUNEM GUNEM</v>
          </cell>
          <cell r="B308" t="str">
            <v>1000</v>
          </cell>
          <cell r="C308" t="str">
            <v>Gunem</v>
          </cell>
          <cell r="D308" t="str">
            <v>1000</v>
          </cell>
          <cell r="E308" t="str">
            <v>Kec. Gunem</v>
          </cell>
        </row>
        <row r="309">
          <cell r="A309" t="str">
            <v>KEC. SALE SALE</v>
          </cell>
          <cell r="B309" t="str">
            <v>1100</v>
          </cell>
          <cell r="C309" t="str">
            <v>Sale</v>
          </cell>
          <cell r="D309" t="str">
            <v>1100</v>
          </cell>
          <cell r="E309" t="str">
            <v>Kec. Sale</v>
          </cell>
        </row>
        <row r="310">
          <cell r="A310" t="str">
            <v>KEC. KRAGAN KRAGAN</v>
          </cell>
          <cell r="B310" t="str">
            <v>1200</v>
          </cell>
          <cell r="C310" t="str">
            <v>Kragan</v>
          </cell>
          <cell r="D310" t="str">
            <v>1200</v>
          </cell>
          <cell r="E310" t="str">
            <v>Kec. Kragan</v>
          </cell>
        </row>
        <row r="311">
          <cell r="A311" t="str">
            <v>KEC. SEDAN SEDAN</v>
          </cell>
          <cell r="B311" t="str">
            <v>1300</v>
          </cell>
          <cell r="C311" t="str">
            <v>Sedan</v>
          </cell>
          <cell r="D311" t="str">
            <v>1300</v>
          </cell>
          <cell r="E311" t="str">
            <v>Kec. Sedan</v>
          </cell>
        </row>
        <row r="312">
          <cell r="A312" t="str">
            <v>KEC. SARANG SARANG</v>
          </cell>
          <cell r="B312" t="str">
            <v>1400</v>
          </cell>
          <cell r="C312" t="str">
            <v>Sarang</v>
          </cell>
          <cell r="D312" t="str">
            <v>1400</v>
          </cell>
          <cell r="E312" t="str">
            <v>Kec. Sarang</v>
          </cell>
        </row>
      </sheetData>
      <sheetData sheetId="12"/>
      <sheetData sheetId="13">
        <row r="2">
          <cell r="A2" t="str">
            <v>REMBANG</v>
          </cell>
          <cell r="B2" t="str">
            <v>0100</v>
          </cell>
          <cell r="C2" t="str">
            <v>Rembang</v>
          </cell>
        </row>
        <row r="3">
          <cell r="A3" t="str">
            <v>KALIORI</v>
          </cell>
          <cell r="B3" t="str">
            <v>0200</v>
          </cell>
          <cell r="C3" t="str">
            <v>Kaliori</v>
          </cell>
        </row>
        <row r="4">
          <cell r="A4" t="str">
            <v>SULANG</v>
          </cell>
          <cell r="B4" t="str">
            <v>0300</v>
          </cell>
          <cell r="C4" t="str">
            <v>Sulang</v>
          </cell>
        </row>
        <row r="5">
          <cell r="A5" t="str">
            <v>SUMBER</v>
          </cell>
          <cell r="B5" t="str">
            <v>0400</v>
          </cell>
          <cell r="C5" t="str">
            <v>Sumber</v>
          </cell>
        </row>
        <row r="6">
          <cell r="A6" t="str">
            <v>BULU</v>
          </cell>
          <cell r="B6" t="str">
            <v>0500</v>
          </cell>
          <cell r="C6" t="str">
            <v>Bulu</v>
          </cell>
        </row>
        <row r="7">
          <cell r="A7" t="str">
            <v>LASEM</v>
          </cell>
          <cell r="B7" t="str">
            <v>0600</v>
          </cell>
          <cell r="C7" t="str">
            <v>Lasem</v>
          </cell>
        </row>
        <row r="8">
          <cell r="A8" t="str">
            <v>PANCUR</v>
          </cell>
          <cell r="B8" t="str">
            <v>0700</v>
          </cell>
          <cell r="C8" t="str">
            <v>Pancur</v>
          </cell>
        </row>
        <row r="9">
          <cell r="A9" t="str">
            <v>SLUKE</v>
          </cell>
          <cell r="B9" t="str">
            <v>0800</v>
          </cell>
          <cell r="C9" t="str">
            <v>Sluke</v>
          </cell>
        </row>
        <row r="10">
          <cell r="A10" t="str">
            <v>PAMOTAN</v>
          </cell>
          <cell r="B10" t="str">
            <v>0900</v>
          </cell>
          <cell r="C10" t="str">
            <v>Pamotan</v>
          </cell>
        </row>
        <row r="11">
          <cell r="A11" t="str">
            <v>GUNEM</v>
          </cell>
          <cell r="B11" t="str">
            <v>1000</v>
          </cell>
          <cell r="C11" t="str">
            <v>Gunem</v>
          </cell>
        </row>
        <row r="12">
          <cell r="A12" t="str">
            <v>SALE</v>
          </cell>
          <cell r="B12" t="str">
            <v>1100</v>
          </cell>
          <cell r="C12" t="str">
            <v>Sale</v>
          </cell>
        </row>
        <row r="13">
          <cell r="A13" t="str">
            <v>KRAGAN</v>
          </cell>
          <cell r="B13" t="str">
            <v>1200</v>
          </cell>
          <cell r="C13" t="str">
            <v>Kragan</v>
          </cell>
        </row>
        <row r="14">
          <cell r="A14" t="str">
            <v>SEDAN</v>
          </cell>
          <cell r="B14" t="str">
            <v>1300</v>
          </cell>
          <cell r="C14" t="str">
            <v>Sedan</v>
          </cell>
        </row>
        <row r="15">
          <cell r="A15" t="str">
            <v>SARANG</v>
          </cell>
          <cell r="B15" t="str">
            <v>1400</v>
          </cell>
          <cell r="C15" t="str">
            <v>Sarang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or"/>
      <sheetName val="Kota Magelang II"/>
      <sheetName val="Kota Tegal II"/>
      <sheetName val="Kota Semarang II"/>
      <sheetName val="Kota Surakarta II"/>
      <sheetName val="Kota Salatiga II"/>
      <sheetName val="PAGU_asli ="/>
      <sheetName val="Pagu&gt;Share&gt;Realisasi"/>
      <sheetName val="Banjarnegara II"/>
      <sheetName val="Banyumas II"/>
      <sheetName val="Batang II"/>
      <sheetName val="Blora II"/>
      <sheetName val="Boyolali II"/>
      <sheetName val="Brebes II"/>
      <sheetName val="Demak II"/>
      <sheetName val="Kudus II"/>
      <sheetName val="Grobogan II"/>
      <sheetName val="Jepara II"/>
      <sheetName val="Karanganyar II"/>
      <sheetName val="Kebumen II"/>
      <sheetName val="Kendal II"/>
      <sheetName val="Klaten II"/>
      <sheetName val="Pekalongan II"/>
      <sheetName val="Pemalang II"/>
      <sheetName val="Purbalingga II"/>
      <sheetName val="Rembang II"/>
      <sheetName val="Sragen II"/>
      <sheetName val="Sukoharjo II"/>
      <sheetName val="Wonosobo II"/>
      <sheetName val="Cilacap II"/>
      <sheetName val="Pati II"/>
      <sheetName val="Purworejo II"/>
      <sheetName val="Semarang II"/>
      <sheetName val="Tegal II"/>
      <sheetName val="Temanggung II"/>
      <sheetName val="Wonogiri II"/>
      <sheetName val="&lt;&lt;&lt;Draft_KAB Belum&gt;&gt;&gt;"/>
      <sheetName val="Magelang"/>
      <sheetName val="Kota Pekalong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Sheet1"/>
      <sheetName val="Checklist DAK"/>
      <sheetName val="I"/>
      <sheetName val="II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856"/>
  <sheetViews>
    <sheetView tabSelected="1" view="pageBreakPreview" topLeftCell="B714" zoomScale="55" zoomScaleNormal="70" zoomScaleSheetLayoutView="55" workbookViewId="0">
      <selection activeCell="O777" sqref="O777"/>
    </sheetView>
  </sheetViews>
  <sheetFormatPr defaultColWidth="9.15234375" defaultRowHeight="15" x14ac:dyDescent="0.35"/>
  <cols>
    <col min="1" max="1" width="10" style="1" hidden="1" customWidth="1"/>
    <col min="2" max="2" width="3.3046875" style="1" customWidth="1"/>
    <col min="3" max="3" width="5.3046875" style="1" customWidth="1"/>
    <col min="4" max="4" width="19.3046875" style="2" customWidth="1"/>
    <col min="5" max="5" width="8.84375" style="3" bestFit="1" customWidth="1"/>
    <col min="6" max="6" width="6.3828125" style="4" bestFit="1" customWidth="1"/>
    <col min="7" max="7" width="5.3046875" style="5" bestFit="1" customWidth="1"/>
    <col min="8" max="8" width="7" style="6" customWidth="1"/>
    <col min="9" max="9" width="11.53515625" style="6" hidden="1" customWidth="1"/>
    <col min="10" max="10" width="81.84375" style="6" hidden="1" customWidth="1"/>
    <col min="11" max="11" width="11" style="6" hidden="1" customWidth="1"/>
    <col min="12" max="13" width="8.3828125" style="6" hidden="1" customWidth="1"/>
    <col min="14" max="14" width="14.53515625" style="6" bestFit="1" customWidth="1"/>
    <col min="15" max="15" width="49.53515625" style="8" customWidth="1"/>
    <col min="16" max="16" width="12.84375" style="6" hidden="1" customWidth="1"/>
    <col min="17" max="17" width="13.3046875" style="6" hidden="1" customWidth="1"/>
    <col min="18" max="18" width="3.84375" style="6" hidden="1" customWidth="1"/>
    <col min="19" max="19" width="36.15234375" style="8" customWidth="1"/>
    <col min="20" max="20" width="12.84375" style="6" customWidth="1"/>
    <col min="21" max="21" width="29.3046875" style="8" customWidth="1"/>
    <col min="22" max="22" width="12.3828125" style="6" customWidth="1"/>
    <col min="23" max="23" width="19" style="9" hidden="1" customWidth="1"/>
    <col min="24" max="24" width="6.3828125" style="10" hidden="1" customWidth="1"/>
    <col min="25" max="25" width="20.53515625" style="10" hidden="1" customWidth="1"/>
    <col min="26" max="26" width="17.3046875" style="9" customWidth="1"/>
    <col min="27" max="27" width="23.15234375" style="10" customWidth="1"/>
    <col min="28" max="28" width="10" style="10" hidden="1" customWidth="1"/>
    <col min="29" max="29" width="19.84375" style="11" hidden="1" customWidth="1"/>
    <col min="30" max="30" width="16.69140625" style="6" customWidth="1"/>
    <col min="31" max="31" width="18.84375" style="1" customWidth="1"/>
    <col min="32" max="32" width="12.15234375" style="1" bestFit="1" customWidth="1"/>
    <col min="33" max="33" width="17.69140625" style="1" bestFit="1" customWidth="1"/>
    <col min="34" max="34" width="19.15234375" style="1" customWidth="1"/>
    <col min="35" max="16384" width="9.15234375" style="1"/>
  </cols>
  <sheetData>
    <row r="1" spans="1:31" ht="26.25" customHeight="1" x14ac:dyDescent="0.35">
      <c r="N1" s="7" t="s">
        <v>0</v>
      </c>
    </row>
    <row r="2" spans="1:31" ht="18.45" x14ac:dyDescent="0.5">
      <c r="N2" s="7" t="s">
        <v>1</v>
      </c>
      <c r="O2" s="12" t="str">
        <f>D4</f>
        <v>40 BKD</v>
      </c>
    </row>
    <row r="4" spans="1:31" x14ac:dyDescent="0.35">
      <c r="D4" s="13" t="s">
        <v>2</v>
      </c>
      <c r="E4" s="14"/>
      <c r="F4" s="15"/>
      <c r="G4" s="16"/>
      <c r="H4" s="221" t="s">
        <v>3</v>
      </c>
      <c r="I4" s="217" t="s">
        <v>4</v>
      </c>
      <c r="J4" s="217"/>
      <c r="K4" s="217"/>
      <c r="L4" s="217"/>
      <c r="M4" s="217"/>
      <c r="N4" s="217"/>
      <c r="O4" s="224"/>
      <c r="P4" s="217" t="s">
        <v>5</v>
      </c>
      <c r="Q4" s="217" t="s">
        <v>6</v>
      </c>
      <c r="R4" s="217"/>
      <c r="S4" s="217"/>
      <c r="T4" s="217"/>
      <c r="U4" s="217"/>
      <c r="V4" s="217"/>
      <c r="W4" s="220" t="s">
        <v>7</v>
      </c>
      <c r="X4" s="220"/>
      <c r="Y4" s="220"/>
      <c r="Z4" s="220"/>
      <c r="AA4" s="220"/>
      <c r="AB4" s="220"/>
      <c r="AC4" s="17"/>
      <c r="AD4" s="217" t="s">
        <v>8</v>
      </c>
    </row>
    <row r="5" spans="1:31" x14ac:dyDescent="0.35">
      <c r="D5" s="18"/>
      <c r="E5" s="14"/>
      <c r="F5" s="15"/>
      <c r="G5" s="16"/>
      <c r="H5" s="222"/>
      <c r="I5" s="217" t="s">
        <v>9</v>
      </c>
      <c r="J5" s="19"/>
      <c r="K5" s="19"/>
      <c r="L5" s="19"/>
      <c r="M5" s="19"/>
      <c r="N5" s="225" t="s">
        <v>10</v>
      </c>
      <c r="O5" s="224" t="s">
        <v>11</v>
      </c>
      <c r="P5" s="217"/>
      <c r="Q5" s="217" t="s">
        <v>12</v>
      </c>
      <c r="R5" s="217"/>
      <c r="S5" s="217" t="s">
        <v>13</v>
      </c>
      <c r="T5" s="217"/>
      <c r="U5" s="217" t="s">
        <v>14</v>
      </c>
      <c r="V5" s="217"/>
      <c r="W5" s="218" t="s">
        <v>15</v>
      </c>
      <c r="X5" s="219" t="s">
        <v>16</v>
      </c>
      <c r="Y5" s="219"/>
      <c r="Z5" s="219" t="s">
        <v>17</v>
      </c>
      <c r="AA5" s="219"/>
      <c r="AB5" s="220" t="s">
        <v>18</v>
      </c>
      <c r="AC5" s="17"/>
      <c r="AD5" s="217"/>
    </row>
    <row r="6" spans="1:31" x14ac:dyDescent="0.35">
      <c r="D6" s="18"/>
      <c r="E6" s="14"/>
      <c r="F6" s="15"/>
      <c r="G6" s="16"/>
      <c r="H6" s="223"/>
      <c r="I6" s="217"/>
      <c r="J6" s="19"/>
      <c r="K6" s="19"/>
      <c r="L6" s="19"/>
      <c r="M6" s="19"/>
      <c r="N6" s="226"/>
      <c r="O6" s="224"/>
      <c r="P6" s="217"/>
      <c r="Q6" s="19" t="s">
        <v>19</v>
      </c>
      <c r="R6" s="19" t="s">
        <v>20</v>
      </c>
      <c r="S6" s="20" t="s">
        <v>19</v>
      </c>
      <c r="T6" s="19" t="s">
        <v>20</v>
      </c>
      <c r="U6" s="20" t="s">
        <v>19</v>
      </c>
      <c r="V6" s="19" t="s">
        <v>20</v>
      </c>
      <c r="W6" s="218"/>
      <c r="X6" s="219"/>
      <c r="Y6" s="219"/>
      <c r="Z6" s="219"/>
      <c r="AA6" s="219"/>
      <c r="AB6" s="220"/>
      <c r="AC6" s="17" t="s">
        <v>21</v>
      </c>
      <c r="AD6" s="217"/>
    </row>
    <row r="7" spans="1:31" s="21" customFormat="1" x14ac:dyDescent="0.35">
      <c r="A7" s="1"/>
      <c r="D7" s="22" t="s">
        <v>22</v>
      </c>
      <c r="E7" s="23" t="s">
        <v>23</v>
      </c>
      <c r="F7" s="24" t="s">
        <v>24</v>
      </c>
      <c r="G7" s="25" t="s">
        <v>25</v>
      </c>
      <c r="H7" s="26">
        <v>1</v>
      </c>
      <c r="I7" s="19">
        <v>2</v>
      </c>
      <c r="J7" s="27" t="s">
        <v>26</v>
      </c>
      <c r="K7" s="27" t="s">
        <v>27</v>
      </c>
      <c r="L7" s="27" t="s">
        <v>28</v>
      </c>
      <c r="M7" s="27" t="s">
        <v>29</v>
      </c>
      <c r="N7" s="28" t="s">
        <v>30</v>
      </c>
      <c r="O7" s="29">
        <v>3</v>
      </c>
      <c r="P7" s="19">
        <v>4</v>
      </c>
      <c r="Q7" s="19">
        <v>5</v>
      </c>
      <c r="R7" s="19">
        <v>6</v>
      </c>
      <c r="S7" s="30">
        <v>7</v>
      </c>
      <c r="T7" s="28">
        <v>8</v>
      </c>
      <c r="U7" s="30">
        <v>9</v>
      </c>
      <c r="V7" s="28">
        <v>10</v>
      </c>
      <c r="W7" s="31">
        <v>11</v>
      </c>
      <c r="X7" s="32" t="s">
        <v>31</v>
      </c>
      <c r="Y7" s="32">
        <v>12</v>
      </c>
      <c r="Z7" s="33" t="s">
        <v>32</v>
      </c>
      <c r="AA7" s="34">
        <v>13</v>
      </c>
      <c r="AB7" s="32">
        <v>14</v>
      </c>
      <c r="AC7" s="17">
        <v>677</v>
      </c>
      <c r="AD7" s="35">
        <v>15</v>
      </c>
      <c r="AE7" s="36"/>
    </row>
    <row r="8" spans="1:31" s="37" customFormat="1" x14ac:dyDescent="0.35">
      <c r="D8" s="13" t="s">
        <v>33</v>
      </c>
      <c r="E8" s="38"/>
      <c r="F8" s="39" t="s">
        <v>34</v>
      </c>
      <c r="G8" s="40" t="s">
        <v>34</v>
      </c>
      <c r="H8" s="41" t="s">
        <v>33</v>
      </c>
      <c r="I8" s="42"/>
      <c r="J8" s="42"/>
      <c r="K8" s="42"/>
      <c r="L8" s="42"/>
      <c r="M8" s="42"/>
      <c r="N8" s="42"/>
      <c r="O8" s="43" t="str">
        <f>H8</f>
        <v>01 DINPENDIKPORA</v>
      </c>
      <c r="P8" s="42"/>
      <c r="Q8" s="42"/>
      <c r="R8" s="42"/>
      <c r="S8" s="44"/>
      <c r="T8" s="42"/>
      <c r="U8" s="44"/>
      <c r="V8" s="42"/>
      <c r="W8" s="45"/>
      <c r="X8" s="46"/>
      <c r="Y8" s="47">
        <f>SUM(Y9:Y149)/2</f>
        <v>12686648000</v>
      </c>
      <c r="Z8" s="48"/>
      <c r="AA8" s="49">
        <f>SUM(AA9:AA149)/2</f>
        <v>19892500000</v>
      </c>
      <c r="AB8" s="46"/>
      <c r="AC8" s="50">
        <v>45496370000</v>
      </c>
      <c r="AD8" s="51"/>
      <c r="AE8" s="52"/>
    </row>
    <row r="9" spans="1:31" ht="30" x14ac:dyDescent="0.35">
      <c r="D9" s="53" t="s">
        <v>33</v>
      </c>
      <c r="E9" s="54"/>
      <c r="F9" s="55"/>
      <c r="G9" s="56" t="s">
        <v>35</v>
      </c>
      <c r="H9" s="57">
        <v>2</v>
      </c>
      <c r="I9" s="58" t="s">
        <v>42</v>
      </c>
      <c r="J9" s="58"/>
      <c r="K9" s="58"/>
      <c r="L9" s="58"/>
      <c r="M9" s="58"/>
      <c r="N9" s="58" t="s">
        <v>42</v>
      </c>
      <c r="O9" s="59" t="s">
        <v>43</v>
      </c>
      <c r="P9" s="60"/>
      <c r="Q9" s="60"/>
      <c r="R9" s="60"/>
      <c r="S9" s="61"/>
      <c r="T9" s="60"/>
      <c r="U9" s="61"/>
      <c r="V9" s="60"/>
      <c r="W9" s="62">
        <v>2332800000</v>
      </c>
      <c r="X9" s="63"/>
      <c r="Y9" s="63">
        <f>SUM(Y10:Y12)</f>
        <v>109148000</v>
      </c>
      <c r="Z9" s="64"/>
      <c r="AA9" s="65">
        <f>SUM(AA10:AA12)</f>
        <v>128000000</v>
      </c>
      <c r="AB9" s="63">
        <v>1043298000</v>
      </c>
      <c r="AC9" s="66">
        <v>180250000</v>
      </c>
      <c r="AD9" s="67"/>
    </row>
    <row r="10" spans="1:31" ht="45" x14ac:dyDescent="0.35">
      <c r="D10" s="53" t="s">
        <v>33</v>
      </c>
      <c r="E10" s="54"/>
      <c r="F10" s="55"/>
      <c r="G10" s="56" t="s">
        <v>36</v>
      </c>
      <c r="H10" s="68"/>
      <c r="I10" s="69" t="s">
        <v>47</v>
      </c>
      <c r="J10" s="70">
        <f>VLOOKUP($I10,[2]DATA2017!$B$5:$O$2526,2,FALSE)*100</f>
        <v>0</v>
      </c>
      <c r="K10" s="70">
        <f>VLOOKUP($I10,[2]DATA2017!$B$5:$O$2526,3,FALSE)*100</f>
        <v>0</v>
      </c>
      <c r="L10" s="70">
        <f>VLOOKUP($I10,[2]DATA2017!$B$5:$O$2526,4,FALSE)*100</f>
        <v>100</v>
      </c>
      <c r="M10" s="70">
        <f t="shared" ref="M10" si="0">SUM(J10:L10)</f>
        <v>100</v>
      </c>
      <c r="N10" s="69" t="s">
        <v>47</v>
      </c>
      <c r="O10" s="71" t="s">
        <v>48</v>
      </c>
      <c r="P10" s="69" t="s">
        <v>37</v>
      </c>
      <c r="Q10" s="69" t="s">
        <v>38</v>
      </c>
      <c r="R10" s="69">
        <v>75.5</v>
      </c>
      <c r="S10" s="71" t="s">
        <v>49</v>
      </c>
      <c r="T10" s="69" t="s">
        <v>50</v>
      </c>
      <c r="U10" s="71" t="s">
        <v>45</v>
      </c>
      <c r="V10" s="72">
        <v>1</v>
      </c>
      <c r="W10" s="73">
        <v>177800000</v>
      </c>
      <c r="X10" s="74"/>
      <c r="Y10" s="74">
        <v>109148000</v>
      </c>
      <c r="Z10" s="75"/>
      <c r="AA10" s="76">
        <f t="shared" ref="AA10" si="1">ROUNDDOWN(AC10*90%,-6)</f>
        <v>28000000</v>
      </c>
      <c r="AB10" s="74">
        <v>138948000</v>
      </c>
      <c r="AC10" s="77">
        <v>31300000</v>
      </c>
      <c r="AD10" s="69" t="s">
        <v>41</v>
      </c>
    </row>
    <row r="11" spans="1:31" ht="30" x14ac:dyDescent="0.35">
      <c r="D11" s="53" t="s">
        <v>33</v>
      </c>
      <c r="E11" s="54"/>
      <c r="F11" s="55"/>
      <c r="G11" s="56" t="s">
        <v>36</v>
      </c>
      <c r="H11" s="68"/>
      <c r="I11" s="69"/>
      <c r="J11" s="70"/>
      <c r="K11" s="70"/>
      <c r="L11" s="70"/>
      <c r="M11" s="70"/>
      <c r="N11" s="69" t="s">
        <v>53</v>
      </c>
      <c r="O11" s="71" t="s">
        <v>54</v>
      </c>
      <c r="P11" s="69"/>
      <c r="Q11" s="69"/>
      <c r="R11" s="69"/>
      <c r="S11" s="71"/>
      <c r="T11" s="69"/>
      <c r="U11" s="71"/>
      <c r="V11" s="72"/>
      <c r="W11" s="73"/>
      <c r="X11" s="74"/>
      <c r="Y11" s="74"/>
      <c r="Z11" s="75"/>
      <c r="AA11" s="76">
        <f>Z12</f>
        <v>100000000</v>
      </c>
      <c r="AB11" s="74"/>
      <c r="AC11" s="77"/>
      <c r="AD11" s="69"/>
    </row>
    <row r="12" spans="1:31" x14ac:dyDescent="0.35">
      <c r="D12" s="53" t="s">
        <v>33</v>
      </c>
      <c r="E12" s="54" t="s">
        <v>55</v>
      </c>
      <c r="F12" s="55"/>
      <c r="G12" s="56"/>
      <c r="H12" s="68"/>
      <c r="I12" s="69"/>
      <c r="J12" s="70"/>
      <c r="K12" s="70"/>
      <c r="L12" s="70"/>
      <c r="M12" s="70"/>
      <c r="N12" s="69"/>
      <c r="O12" s="71" t="s">
        <v>56</v>
      </c>
      <c r="P12" s="69"/>
      <c r="Q12" s="69"/>
      <c r="R12" s="69"/>
      <c r="S12" s="71"/>
      <c r="T12" s="69"/>
      <c r="U12" s="71"/>
      <c r="V12" s="72"/>
      <c r="W12" s="73"/>
      <c r="X12" s="74"/>
      <c r="Y12" s="74"/>
      <c r="Z12" s="75">
        <v>100000000</v>
      </c>
      <c r="AA12" s="76"/>
      <c r="AB12" s="74"/>
      <c r="AC12" s="77"/>
      <c r="AD12" s="69"/>
    </row>
    <row r="13" spans="1:31" x14ac:dyDescent="0.35">
      <c r="D13" s="53" t="s">
        <v>33</v>
      </c>
      <c r="E13" s="54"/>
      <c r="F13" s="55"/>
      <c r="G13" s="56" t="s">
        <v>35</v>
      </c>
      <c r="H13" s="57">
        <v>5</v>
      </c>
      <c r="I13" s="58" t="s">
        <v>59</v>
      </c>
      <c r="J13" s="58"/>
      <c r="K13" s="58"/>
      <c r="L13" s="58"/>
      <c r="M13" s="58"/>
      <c r="N13" s="58" t="s">
        <v>59</v>
      </c>
      <c r="O13" s="59" t="s">
        <v>60</v>
      </c>
      <c r="P13" s="60"/>
      <c r="Q13" s="60"/>
      <c r="R13" s="60"/>
      <c r="S13" s="61"/>
      <c r="T13" s="60"/>
      <c r="U13" s="61"/>
      <c r="V13" s="60"/>
      <c r="W13" s="62">
        <v>747000000</v>
      </c>
      <c r="X13" s="63"/>
      <c r="Y13" s="63">
        <f>SUM(Y19:Y24)</f>
        <v>1250000000</v>
      </c>
      <c r="Z13" s="64"/>
      <c r="AA13" s="65">
        <f>SUM(AA14:AA24)</f>
        <v>570000000</v>
      </c>
      <c r="AB13" s="63">
        <v>2380000000</v>
      </c>
      <c r="AC13" s="66">
        <v>725000000</v>
      </c>
      <c r="AD13" s="67"/>
    </row>
    <row r="14" spans="1:31" ht="45" x14ac:dyDescent="0.35">
      <c r="D14" s="53" t="s">
        <v>33</v>
      </c>
      <c r="E14" s="54"/>
      <c r="F14" s="55"/>
      <c r="G14" s="56" t="s">
        <v>36</v>
      </c>
      <c r="H14" s="68"/>
      <c r="I14" s="69" t="s">
        <v>61</v>
      </c>
      <c r="J14" s="70">
        <f>VLOOKUP($I14,[2]DATA2017!$B$5:$O$2526,2,FALSE)*100</f>
        <v>0</v>
      </c>
      <c r="K14" s="70">
        <f>VLOOKUP($I14,[2]DATA2017!$B$5:$O$2526,3,FALSE)*100</f>
        <v>0</v>
      </c>
      <c r="L14" s="70">
        <f>VLOOKUP($I14,[2]DATA2017!$B$5:$O$2526,4,FALSE)*100</f>
        <v>100</v>
      </c>
      <c r="M14" s="70">
        <f t="shared" ref="M14" si="2">SUM(J14:L14)</f>
        <v>100</v>
      </c>
      <c r="N14" s="69" t="s">
        <v>62</v>
      </c>
      <c r="O14" s="71" t="s">
        <v>63</v>
      </c>
      <c r="P14" s="69" t="s">
        <v>64</v>
      </c>
      <c r="Q14" s="69" t="s">
        <v>65</v>
      </c>
      <c r="R14" s="72">
        <v>0.34</v>
      </c>
      <c r="S14" s="71" t="s">
        <v>66</v>
      </c>
      <c r="T14" s="69" t="s">
        <v>67</v>
      </c>
      <c r="U14" s="71" t="s">
        <v>68</v>
      </c>
      <c r="V14" s="72">
        <v>0.34</v>
      </c>
      <c r="W14" s="73">
        <v>200000000</v>
      </c>
      <c r="X14" s="74"/>
      <c r="Y14" s="74">
        <v>600000000</v>
      </c>
      <c r="Z14" s="75"/>
      <c r="AA14" s="76">
        <f>SUM(Z15:Z16)</f>
        <v>400000000</v>
      </c>
      <c r="AB14" s="74">
        <v>600000000</v>
      </c>
      <c r="AC14" s="77">
        <v>0</v>
      </c>
      <c r="AD14" s="69" t="s">
        <v>41</v>
      </c>
    </row>
    <row r="15" spans="1:31" ht="30" x14ac:dyDescent="0.35">
      <c r="D15" s="53" t="s">
        <v>33</v>
      </c>
      <c r="E15" s="54" t="s">
        <v>69</v>
      </c>
      <c r="F15" s="55"/>
      <c r="G15" s="56"/>
      <c r="H15" s="68"/>
      <c r="I15" s="69"/>
      <c r="J15" s="70"/>
      <c r="K15" s="70"/>
      <c r="L15" s="70"/>
      <c r="M15" s="70"/>
      <c r="N15" s="69"/>
      <c r="O15" s="71" t="s">
        <v>70</v>
      </c>
      <c r="P15" s="69"/>
      <c r="Q15" s="69"/>
      <c r="R15" s="72"/>
      <c r="S15" s="71"/>
      <c r="T15" s="69"/>
      <c r="U15" s="71"/>
      <c r="V15" s="72"/>
      <c r="W15" s="73"/>
      <c r="X15" s="74"/>
      <c r="Y15" s="74"/>
      <c r="Z15" s="75">
        <v>200000000</v>
      </c>
      <c r="AA15" s="76"/>
      <c r="AB15" s="74"/>
      <c r="AC15" s="77"/>
      <c r="AD15" s="69"/>
    </row>
    <row r="16" spans="1:31" ht="30" x14ac:dyDescent="0.35">
      <c r="D16" s="53" t="s">
        <v>33</v>
      </c>
      <c r="E16" s="54" t="s">
        <v>71</v>
      </c>
      <c r="F16" s="55"/>
      <c r="G16" s="56"/>
      <c r="H16" s="68"/>
      <c r="I16" s="69"/>
      <c r="J16" s="70"/>
      <c r="K16" s="70"/>
      <c r="L16" s="70"/>
      <c r="M16" s="70"/>
      <c r="N16" s="69"/>
      <c r="O16" s="71" t="s">
        <v>72</v>
      </c>
      <c r="P16" s="69"/>
      <c r="Q16" s="69"/>
      <c r="R16" s="72"/>
      <c r="S16" s="71"/>
      <c r="T16" s="69"/>
      <c r="U16" s="71"/>
      <c r="V16" s="72"/>
      <c r="W16" s="73"/>
      <c r="X16" s="74"/>
      <c r="Y16" s="74"/>
      <c r="Z16" s="75">
        <v>200000000</v>
      </c>
      <c r="AA16" s="76"/>
      <c r="AB16" s="74"/>
      <c r="AC16" s="77"/>
      <c r="AD16" s="69"/>
    </row>
    <row r="17" spans="4:30" ht="45" x14ac:dyDescent="0.35">
      <c r="D17" s="53" t="s">
        <v>33</v>
      </c>
      <c r="E17" s="54"/>
      <c r="F17" s="55"/>
      <c r="G17" s="56" t="s">
        <v>36</v>
      </c>
      <c r="H17" s="68"/>
      <c r="I17" s="69" t="s">
        <v>61</v>
      </c>
      <c r="J17" s="70">
        <f>VLOOKUP($I17,[2]DATA2017!$B$5:$O$2526,2,FALSE)*100</f>
        <v>0</v>
      </c>
      <c r="K17" s="70">
        <f>VLOOKUP($I17,[2]DATA2017!$B$5:$O$2526,3,FALSE)*100</f>
        <v>0</v>
      </c>
      <c r="L17" s="70">
        <f>VLOOKUP($I17,[2]DATA2017!$B$5:$O$2526,4,FALSE)*100</f>
        <v>100</v>
      </c>
      <c r="M17" s="70">
        <f t="shared" ref="M17" si="3">SUM(J17:L17)</f>
        <v>100</v>
      </c>
      <c r="N17" s="69" t="s">
        <v>73</v>
      </c>
      <c r="O17" s="71" t="s">
        <v>74</v>
      </c>
      <c r="P17" s="69" t="s">
        <v>64</v>
      </c>
      <c r="Q17" s="69" t="s">
        <v>65</v>
      </c>
      <c r="R17" s="72">
        <v>0.34</v>
      </c>
      <c r="S17" s="71" t="s">
        <v>66</v>
      </c>
      <c r="T17" s="69" t="s">
        <v>67</v>
      </c>
      <c r="U17" s="71" t="s">
        <v>68</v>
      </c>
      <c r="V17" s="72">
        <v>0.34</v>
      </c>
      <c r="W17" s="73">
        <v>200000000</v>
      </c>
      <c r="X17" s="74"/>
      <c r="Y17" s="74">
        <v>600000000</v>
      </c>
      <c r="Z17" s="75"/>
      <c r="AA17" s="76">
        <f>Z18</f>
        <v>100000000</v>
      </c>
      <c r="AB17" s="74">
        <v>600000000</v>
      </c>
      <c r="AC17" s="77">
        <v>0</v>
      </c>
      <c r="AD17" s="69" t="s">
        <v>41</v>
      </c>
    </row>
    <row r="18" spans="4:30" ht="30" x14ac:dyDescent="0.35">
      <c r="D18" s="53" t="s">
        <v>33</v>
      </c>
      <c r="E18" s="54" t="s">
        <v>75</v>
      </c>
      <c r="F18" s="55"/>
      <c r="G18" s="56"/>
      <c r="H18" s="68"/>
      <c r="I18" s="69"/>
      <c r="J18" s="70"/>
      <c r="K18" s="70"/>
      <c r="L18" s="70"/>
      <c r="M18" s="70"/>
      <c r="N18" s="69"/>
      <c r="O18" s="71" t="s">
        <v>76</v>
      </c>
      <c r="P18" s="69"/>
      <c r="Q18" s="69"/>
      <c r="R18" s="72"/>
      <c r="S18" s="71"/>
      <c r="T18" s="69"/>
      <c r="U18" s="71"/>
      <c r="V18" s="72"/>
      <c r="W18" s="73"/>
      <c r="X18" s="74"/>
      <c r="Y18" s="74"/>
      <c r="Z18" s="75">
        <v>100000000</v>
      </c>
      <c r="AA18" s="76"/>
      <c r="AB18" s="74"/>
      <c r="AC18" s="77"/>
      <c r="AD18" s="69"/>
    </row>
    <row r="19" spans="4:30" ht="45" x14ac:dyDescent="0.35">
      <c r="D19" s="53" t="s">
        <v>33</v>
      </c>
      <c r="E19" s="54"/>
      <c r="F19" s="55"/>
      <c r="G19" s="56" t="s">
        <v>36</v>
      </c>
      <c r="H19" s="68"/>
      <c r="I19" s="69" t="s">
        <v>61</v>
      </c>
      <c r="J19" s="70">
        <f>VLOOKUP($I19,[2]DATA2017!$B$5:$O$2526,2,FALSE)*100</f>
        <v>0</v>
      </c>
      <c r="K19" s="70">
        <f>VLOOKUP($I19,[2]DATA2017!$B$5:$O$2526,3,FALSE)*100</f>
        <v>0</v>
      </c>
      <c r="L19" s="70">
        <f>VLOOKUP($I19,[2]DATA2017!$B$5:$O$2526,4,FALSE)*100</f>
        <v>100</v>
      </c>
      <c r="M19" s="70">
        <f t="shared" ref="M19:M23" si="4">SUM(J19:L19)</f>
        <v>100</v>
      </c>
      <c r="N19" s="69" t="s">
        <v>61</v>
      </c>
      <c r="O19" s="71" t="s">
        <v>77</v>
      </c>
      <c r="P19" s="69" t="s">
        <v>64</v>
      </c>
      <c r="Q19" s="69" t="s">
        <v>65</v>
      </c>
      <c r="R19" s="72">
        <v>0.34</v>
      </c>
      <c r="S19" s="71" t="s">
        <v>66</v>
      </c>
      <c r="T19" s="69" t="s">
        <v>67</v>
      </c>
      <c r="U19" s="71" t="s">
        <v>68</v>
      </c>
      <c r="V19" s="72">
        <v>0.34</v>
      </c>
      <c r="W19" s="73">
        <v>200000000</v>
      </c>
      <c r="X19" s="74"/>
      <c r="Y19" s="74">
        <v>600000000</v>
      </c>
      <c r="Z19" s="75"/>
      <c r="AA19" s="76">
        <f t="shared" ref="AA19" si="5">ROUNDDOWN(AC19*90%,-6)</f>
        <v>0</v>
      </c>
      <c r="AB19" s="74">
        <v>600000000</v>
      </c>
      <c r="AC19" s="77">
        <v>0</v>
      </c>
      <c r="AD19" s="69" t="s">
        <v>41</v>
      </c>
    </row>
    <row r="20" spans="4:30" ht="30" x14ac:dyDescent="0.35">
      <c r="D20" s="53" t="s">
        <v>33</v>
      </c>
      <c r="E20" s="54" t="s">
        <v>78</v>
      </c>
      <c r="F20" s="55"/>
      <c r="G20" s="56"/>
      <c r="H20" s="68"/>
      <c r="I20" s="69"/>
      <c r="J20" s="70"/>
      <c r="K20" s="70"/>
      <c r="L20" s="70"/>
      <c r="M20" s="70"/>
      <c r="N20" s="69"/>
      <c r="O20" s="71" t="s">
        <v>79</v>
      </c>
      <c r="P20" s="69"/>
      <c r="Q20" s="69"/>
      <c r="R20" s="72"/>
      <c r="S20" s="71"/>
      <c r="T20" s="69"/>
      <c r="U20" s="71"/>
      <c r="V20" s="72"/>
      <c r="W20" s="73"/>
      <c r="X20" s="74"/>
      <c r="Y20" s="74"/>
      <c r="Z20" s="75">
        <v>150000000</v>
      </c>
      <c r="AA20" s="76"/>
      <c r="AB20" s="74"/>
      <c r="AC20" s="77"/>
      <c r="AD20" s="69"/>
    </row>
    <row r="21" spans="4:30" ht="45" x14ac:dyDescent="0.35">
      <c r="D21" s="53" t="s">
        <v>33</v>
      </c>
      <c r="E21" s="54"/>
      <c r="F21" s="55"/>
      <c r="G21" s="56" t="s">
        <v>36</v>
      </c>
      <c r="H21" s="68"/>
      <c r="I21" s="69" t="s">
        <v>61</v>
      </c>
      <c r="J21" s="70">
        <f>VLOOKUP($I21,[2]DATA2017!$B$5:$O$2526,2,FALSE)*100</f>
        <v>0</v>
      </c>
      <c r="K21" s="70">
        <f>VLOOKUP($I21,[2]DATA2017!$B$5:$O$2526,3,FALSE)*100</f>
        <v>0</v>
      </c>
      <c r="L21" s="70">
        <f>VLOOKUP($I21,[2]DATA2017!$B$5:$O$2526,4,FALSE)*100</f>
        <v>100</v>
      </c>
      <c r="M21" s="70">
        <f t="shared" ref="M21" si="6">SUM(J21:L21)</f>
        <v>100</v>
      </c>
      <c r="N21" s="69" t="s">
        <v>80</v>
      </c>
      <c r="O21" s="71" t="s">
        <v>81</v>
      </c>
      <c r="P21" s="69" t="s">
        <v>64</v>
      </c>
      <c r="Q21" s="69" t="s">
        <v>65</v>
      </c>
      <c r="R21" s="72">
        <v>0.34</v>
      </c>
      <c r="S21" s="71" t="s">
        <v>66</v>
      </c>
      <c r="T21" s="69" t="s">
        <v>67</v>
      </c>
      <c r="U21" s="71" t="s">
        <v>68</v>
      </c>
      <c r="V21" s="72">
        <v>0.34</v>
      </c>
      <c r="W21" s="73">
        <v>200000000</v>
      </c>
      <c r="X21" s="74"/>
      <c r="Y21" s="74">
        <v>600000000</v>
      </c>
      <c r="Z21" s="75"/>
      <c r="AA21" s="76">
        <f>Z22</f>
        <v>20000000</v>
      </c>
      <c r="AB21" s="74">
        <v>600000000</v>
      </c>
      <c r="AC21" s="77">
        <v>0</v>
      </c>
      <c r="AD21" s="69" t="s">
        <v>41</v>
      </c>
    </row>
    <row r="22" spans="4:30" ht="30" x14ac:dyDescent="0.35">
      <c r="D22" s="53" t="s">
        <v>33</v>
      </c>
      <c r="E22" s="54" t="s">
        <v>82</v>
      </c>
      <c r="F22" s="55"/>
      <c r="G22" s="56"/>
      <c r="H22" s="68"/>
      <c r="I22" s="69"/>
      <c r="J22" s="70"/>
      <c r="K22" s="70"/>
      <c r="L22" s="70"/>
      <c r="M22" s="70"/>
      <c r="N22" s="69"/>
      <c r="O22" s="71" t="s">
        <v>83</v>
      </c>
      <c r="P22" s="69"/>
      <c r="Q22" s="69"/>
      <c r="R22" s="72"/>
      <c r="S22" s="71"/>
      <c r="T22" s="69"/>
      <c r="U22" s="71"/>
      <c r="V22" s="72"/>
      <c r="W22" s="73"/>
      <c r="X22" s="74"/>
      <c r="Y22" s="74"/>
      <c r="Z22" s="75">
        <v>20000000</v>
      </c>
      <c r="AA22" s="76"/>
      <c r="AB22" s="74"/>
      <c r="AC22" s="77"/>
      <c r="AD22" s="69"/>
    </row>
    <row r="23" spans="4:30" ht="45" x14ac:dyDescent="0.35">
      <c r="D23" s="53" t="s">
        <v>33</v>
      </c>
      <c r="E23" s="54"/>
      <c r="F23" s="55"/>
      <c r="G23" s="56" t="s">
        <v>36</v>
      </c>
      <c r="H23" s="68"/>
      <c r="I23" s="69" t="s">
        <v>84</v>
      </c>
      <c r="J23" s="70" t="e">
        <f>VLOOKUP($I23,[2]DATA2017!$B$5:$O$2526,2,FALSE)*100</f>
        <v>#N/A</v>
      </c>
      <c r="K23" s="70" t="e">
        <f>VLOOKUP($I23,[2]DATA2017!$B$5:$O$2526,3,FALSE)*100</f>
        <v>#N/A</v>
      </c>
      <c r="L23" s="70" t="e">
        <f>VLOOKUP($I23,[2]DATA2017!$B$5:$O$2526,4,FALSE)*100</f>
        <v>#N/A</v>
      </c>
      <c r="M23" s="70" t="e">
        <f t="shared" si="4"/>
        <v>#N/A</v>
      </c>
      <c r="N23" s="69" t="s">
        <v>84</v>
      </c>
      <c r="O23" s="71" t="s">
        <v>85</v>
      </c>
      <c r="P23" s="69" t="s">
        <v>86</v>
      </c>
      <c r="Q23" s="69" t="s">
        <v>65</v>
      </c>
      <c r="R23" s="72">
        <v>0.34</v>
      </c>
      <c r="S23" s="71" t="s">
        <v>87</v>
      </c>
      <c r="T23" s="69" t="s">
        <v>88</v>
      </c>
      <c r="U23" s="71" t="s">
        <v>68</v>
      </c>
      <c r="V23" s="72">
        <v>0.34</v>
      </c>
      <c r="W23" s="73">
        <v>0</v>
      </c>
      <c r="X23" s="74"/>
      <c r="Y23" s="74">
        <v>50000000</v>
      </c>
      <c r="Z23" s="75"/>
      <c r="AA23" s="76">
        <f>Z24</f>
        <v>50000000</v>
      </c>
      <c r="AB23" s="74">
        <v>50000000</v>
      </c>
      <c r="AC23" s="77">
        <v>0</v>
      </c>
      <c r="AD23" s="69" t="s">
        <v>41</v>
      </c>
    </row>
    <row r="24" spans="4:30" ht="30" x14ac:dyDescent="0.35">
      <c r="D24" s="53" t="s">
        <v>33</v>
      </c>
      <c r="E24" s="54" t="s">
        <v>89</v>
      </c>
      <c r="F24" s="55"/>
      <c r="G24" s="56"/>
      <c r="H24" s="68"/>
      <c r="I24" s="69"/>
      <c r="J24" s="70"/>
      <c r="K24" s="70"/>
      <c r="L24" s="70"/>
      <c r="M24" s="70"/>
      <c r="N24" s="69"/>
      <c r="O24" s="71" t="s">
        <v>90</v>
      </c>
      <c r="P24" s="69"/>
      <c r="Q24" s="69"/>
      <c r="R24" s="72"/>
      <c r="S24" s="71"/>
      <c r="T24" s="69"/>
      <c r="U24" s="71"/>
      <c r="V24" s="72"/>
      <c r="W24" s="73"/>
      <c r="X24" s="74"/>
      <c r="Y24" s="74"/>
      <c r="Z24" s="75">
        <v>50000000</v>
      </c>
      <c r="AA24" s="76"/>
      <c r="AB24" s="74"/>
      <c r="AC24" s="77"/>
      <c r="AD24" s="69"/>
    </row>
    <row r="25" spans="4:30" x14ac:dyDescent="0.35">
      <c r="D25" s="53" t="s">
        <v>33</v>
      </c>
      <c r="E25" s="54"/>
      <c r="F25" s="55"/>
      <c r="G25" s="56" t="s">
        <v>35</v>
      </c>
      <c r="H25" s="57">
        <v>6</v>
      </c>
      <c r="I25" s="58" t="s">
        <v>95</v>
      </c>
      <c r="J25" s="58"/>
      <c r="K25" s="58"/>
      <c r="L25" s="58"/>
      <c r="M25" s="58"/>
      <c r="N25" s="58" t="s">
        <v>95</v>
      </c>
      <c r="O25" s="59" t="s">
        <v>96</v>
      </c>
      <c r="P25" s="60"/>
      <c r="Q25" s="60"/>
      <c r="R25" s="60"/>
      <c r="S25" s="61"/>
      <c r="T25" s="60"/>
      <c r="U25" s="61"/>
      <c r="V25" s="60"/>
      <c r="W25" s="62">
        <v>22360703600</v>
      </c>
      <c r="X25" s="63"/>
      <c r="Y25" s="63">
        <f>SUM(Y28:Y109)</f>
        <v>2829100000</v>
      </c>
      <c r="Z25" s="64"/>
      <c r="AA25" s="65">
        <f>SUM(AA26:AA109)</f>
        <v>10663000000</v>
      </c>
      <c r="AB25" s="63">
        <v>6373100000</v>
      </c>
      <c r="AC25" s="66">
        <v>2056100000</v>
      </c>
      <c r="AD25" s="67"/>
    </row>
    <row r="26" spans="4:30" x14ac:dyDescent="0.35">
      <c r="D26" s="53" t="s">
        <v>33</v>
      </c>
      <c r="E26" s="54"/>
      <c r="F26" s="55"/>
      <c r="G26" s="56" t="s">
        <v>36</v>
      </c>
      <c r="H26" s="57"/>
      <c r="I26" s="58"/>
      <c r="J26" s="70"/>
      <c r="K26" s="70"/>
      <c r="L26" s="70"/>
      <c r="M26" s="70"/>
      <c r="N26" s="58" t="s">
        <v>98</v>
      </c>
      <c r="O26" s="78" t="s">
        <v>74</v>
      </c>
      <c r="P26" s="60"/>
      <c r="Q26" s="60"/>
      <c r="R26" s="60"/>
      <c r="S26" s="61"/>
      <c r="T26" s="60"/>
      <c r="U26" s="61"/>
      <c r="V26" s="60"/>
      <c r="W26" s="62"/>
      <c r="X26" s="63"/>
      <c r="Y26" s="63"/>
      <c r="Z26" s="64"/>
      <c r="AA26" s="76">
        <f>Z27</f>
        <v>200000000</v>
      </c>
      <c r="AB26" s="63"/>
      <c r="AC26" s="66"/>
      <c r="AD26" s="67"/>
    </row>
    <row r="27" spans="4:30" ht="30" x14ac:dyDescent="0.35">
      <c r="D27" s="53" t="s">
        <v>33</v>
      </c>
      <c r="E27" s="54" t="s">
        <v>99</v>
      </c>
      <c r="F27" s="55"/>
      <c r="G27" s="56"/>
      <c r="H27" s="57"/>
      <c r="I27" s="58"/>
      <c r="J27" s="70"/>
      <c r="K27" s="70"/>
      <c r="L27" s="70"/>
      <c r="M27" s="70"/>
      <c r="N27" s="58"/>
      <c r="O27" s="78" t="s">
        <v>100</v>
      </c>
      <c r="P27" s="60"/>
      <c r="Q27" s="60"/>
      <c r="R27" s="60"/>
      <c r="S27" s="61"/>
      <c r="T27" s="60"/>
      <c r="U27" s="61"/>
      <c r="V27" s="60"/>
      <c r="W27" s="62"/>
      <c r="X27" s="63"/>
      <c r="Y27" s="63"/>
      <c r="Z27" s="79">
        <v>200000000</v>
      </c>
      <c r="AA27" s="76"/>
      <c r="AB27" s="63"/>
      <c r="AC27" s="66"/>
      <c r="AD27" s="67"/>
    </row>
    <row r="28" spans="4:30" ht="45" x14ac:dyDescent="0.35">
      <c r="D28" s="53" t="s">
        <v>33</v>
      </c>
      <c r="E28" s="54"/>
      <c r="F28" s="55"/>
      <c r="G28" s="56" t="s">
        <v>36</v>
      </c>
      <c r="H28" s="68"/>
      <c r="I28" s="69" t="s">
        <v>102</v>
      </c>
      <c r="J28" s="70">
        <f>VLOOKUP($I28,[2]DATA2017!$B$5:$O$2526,2,FALSE)*100</f>
        <v>0</v>
      </c>
      <c r="K28" s="70">
        <f>VLOOKUP($I28,[2]DATA2017!$B$5:$O$2526,3,FALSE)*100</f>
        <v>0</v>
      </c>
      <c r="L28" s="70">
        <f>VLOOKUP($I28,[2]DATA2017!$B$5:$O$2526,4,FALSE)*100</f>
        <v>100</v>
      </c>
      <c r="M28" s="70">
        <f t="shared" ref="M28:M108" si="7">SUM(J28:L28)</f>
        <v>100</v>
      </c>
      <c r="N28" s="69" t="s">
        <v>102</v>
      </c>
      <c r="O28" s="71" t="s">
        <v>77</v>
      </c>
      <c r="P28" s="69" t="s">
        <v>103</v>
      </c>
      <c r="Q28" s="69" t="s">
        <v>104</v>
      </c>
      <c r="R28" s="72">
        <v>0.25</v>
      </c>
      <c r="S28" s="71" t="s">
        <v>105</v>
      </c>
      <c r="T28" s="69" t="s">
        <v>106</v>
      </c>
      <c r="U28" s="71" t="s">
        <v>107</v>
      </c>
      <c r="V28" s="72">
        <v>0.25</v>
      </c>
      <c r="W28" s="73">
        <v>7940000000</v>
      </c>
      <c r="X28" s="74"/>
      <c r="Y28" s="74">
        <v>1245000000</v>
      </c>
      <c r="Z28" s="75"/>
      <c r="AA28" s="76">
        <f>ROUNDDOWN(AC28*90%,-6)+SUM(Z29:Z84)</f>
        <v>8335000000</v>
      </c>
      <c r="AB28" s="74">
        <v>1245000000</v>
      </c>
      <c r="AC28" s="77">
        <v>0</v>
      </c>
      <c r="AD28" s="69" t="s">
        <v>41</v>
      </c>
    </row>
    <row r="29" spans="4:30" ht="30" x14ac:dyDescent="0.35">
      <c r="D29" s="53" t="s">
        <v>33</v>
      </c>
      <c r="E29" s="54" t="s">
        <v>108</v>
      </c>
      <c r="F29" s="55"/>
      <c r="G29" s="56"/>
      <c r="H29" s="68"/>
      <c r="I29" s="69"/>
      <c r="J29" s="70"/>
      <c r="K29" s="70"/>
      <c r="L29" s="70"/>
      <c r="M29" s="70"/>
      <c r="N29" s="69"/>
      <c r="O29" s="71" t="s">
        <v>109</v>
      </c>
      <c r="P29" s="69"/>
      <c r="Q29" s="69"/>
      <c r="R29" s="72"/>
      <c r="S29" s="71"/>
      <c r="T29" s="69"/>
      <c r="U29" s="71"/>
      <c r="V29" s="72"/>
      <c r="W29" s="73"/>
      <c r="X29" s="74"/>
      <c r="Y29" s="74"/>
      <c r="Z29" s="75">
        <v>100000000</v>
      </c>
      <c r="AA29" s="76"/>
      <c r="AB29" s="74"/>
      <c r="AC29" s="77"/>
      <c r="AD29" s="69"/>
    </row>
    <row r="30" spans="4:30" x14ac:dyDescent="0.35">
      <c r="D30" s="53" t="s">
        <v>33</v>
      </c>
      <c r="E30" s="54" t="s">
        <v>110</v>
      </c>
      <c r="F30" s="55"/>
      <c r="G30" s="56"/>
      <c r="H30" s="68"/>
      <c r="I30" s="69"/>
      <c r="J30" s="70"/>
      <c r="K30" s="70"/>
      <c r="L30" s="70"/>
      <c r="M30" s="70"/>
      <c r="N30" s="69"/>
      <c r="O30" s="71" t="s">
        <v>111</v>
      </c>
      <c r="P30" s="69"/>
      <c r="Q30" s="69"/>
      <c r="R30" s="72"/>
      <c r="S30" s="71"/>
      <c r="T30" s="69"/>
      <c r="U30" s="71"/>
      <c r="V30" s="72"/>
      <c r="W30" s="73"/>
      <c r="X30" s="74"/>
      <c r="Y30" s="74"/>
      <c r="Z30" s="75">
        <v>100000000</v>
      </c>
      <c r="AA30" s="76"/>
      <c r="AB30" s="74"/>
      <c r="AC30" s="77"/>
      <c r="AD30" s="69"/>
    </row>
    <row r="31" spans="4:30" ht="30" x14ac:dyDescent="0.35">
      <c r="D31" s="53" t="s">
        <v>33</v>
      </c>
      <c r="E31" s="54" t="s">
        <v>112</v>
      </c>
      <c r="F31" s="55"/>
      <c r="G31" s="56"/>
      <c r="H31" s="68"/>
      <c r="I31" s="69"/>
      <c r="J31" s="70"/>
      <c r="K31" s="70"/>
      <c r="L31" s="70"/>
      <c r="M31" s="70"/>
      <c r="N31" s="69"/>
      <c r="O31" s="71" t="s">
        <v>113</v>
      </c>
      <c r="P31" s="69"/>
      <c r="Q31" s="69"/>
      <c r="R31" s="72"/>
      <c r="S31" s="71"/>
      <c r="T31" s="69"/>
      <c r="U31" s="71"/>
      <c r="V31" s="72"/>
      <c r="W31" s="73"/>
      <c r="X31" s="74"/>
      <c r="Y31" s="74"/>
      <c r="Z31" s="75">
        <v>75000000</v>
      </c>
      <c r="AA31" s="76"/>
      <c r="AB31" s="74"/>
      <c r="AC31" s="77"/>
      <c r="AD31" s="69"/>
    </row>
    <row r="32" spans="4:30" x14ac:dyDescent="0.35">
      <c r="D32" s="53" t="s">
        <v>33</v>
      </c>
      <c r="E32" s="54" t="s">
        <v>114</v>
      </c>
      <c r="F32" s="55"/>
      <c r="G32" s="56"/>
      <c r="H32" s="68"/>
      <c r="I32" s="69"/>
      <c r="J32" s="70"/>
      <c r="K32" s="70"/>
      <c r="L32" s="70"/>
      <c r="M32" s="70"/>
      <c r="N32" s="69"/>
      <c r="O32" s="71" t="s">
        <v>115</v>
      </c>
      <c r="P32" s="69"/>
      <c r="Q32" s="69"/>
      <c r="R32" s="72"/>
      <c r="S32" s="71"/>
      <c r="T32" s="69"/>
      <c r="U32" s="71"/>
      <c r="V32" s="72"/>
      <c r="W32" s="73"/>
      <c r="X32" s="74"/>
      <c r="Y32" s="74"/>
      <c r="Z32" s="75">
        <v>175000000</v>
      </c>
      <c r="AA32" s="76"/>
      <c r="AB32" s="74"/>
      <c r="AC32" s="77"/>
      <c r="AD32" s="69"/>
    </row>
    <row r="33" spans="4:30" x14ac:dyDescent="0.35">
      <c r="D33" s="53" t="s">
        <v>33</v>
      </c>
      <c r="E33" s="54" t="s">
        <v>116</v>
      </c>
      <c r="F33" s="55"/>
      <c r="G33" s="56"/>
      <c r="H33" s="68"/>
      <c r="I33" s="69"/>
      <c r="J33" s="70"/>
      <c r="K33" s="70"/>
      <c r="L33" s="70"/>
      <c r="M33" s="70"/>
      <c r="N33" s="69"/>
      <c r="O33" s="71" t="s">
        <v>117</v>
      </c>
      <c r="P33" s="69"/>
      <c r="Q33" s="69"/>
      <c r="R33" s="72"/>
      <c r="S33" s="71"/>
      <c r="T33" s="69"/>
      <c r="U33" s="71"/>
      <c r="V33" s="72"/>
      <c r="W33" s="73"/>
      <c r="X33" s="74"/>
      <c r="Y33" s="74"/>
      <c r="Z33" s="75">
        <v>175000000</v>
      </c>
      <c r="AA33" s="76"/>
      <c r="AB33" s="74"/>
      <c r="AC33" s="77"/>
      <c r="AD33" s="69"/>
    </row>
    <row r="34" spans="4:30" ht="30" x14ac:dyDescent="0.35">
      <c r="D34" s="53" t="s">
        <v>33</v>
      </c>
      <c r="E34" s="54" t="s">
        <v>118</v>
      </c>
      <c r="F34" s="55"/>
      <c r="G34" s="56"/>
      <c r="H34" s="68"/>
      <c r="I34" s="69"/>
      <c r="J34" s="70"/>
      <c r="K34" s="70"/>
      <c r="L34" s="70"/>
      <c r="M34" s="70"/>
      <c r="N34" s="69"/>
      <c r="O34" s="71" t="s">
        <v>119</v>
      </c>
      <c r="P34" s="69"/>
      <c r="Q34" s="69"/>
      <c r="R34" s="72"/>
      <c r="S34" s="71"/>
      <c r="T34" s="69"/>
      <c r="U34" s="71"/>
      <c r="V34" s="72"/>
      <c r="W34" s="73"/>
      <c r="X34" s="74"/>
      <c r="Y34" s="74"/>
      <c r="Z34" s="75">
        <v>175000000</v>
      </c>
      <c r="AA34" s="76"/>
      <c r="AB34" s="74"/>
      <c r="AC34" s="77"/>
      <c r="AD34" s="69"/>
    </row>
    <row r="35" spans="4:30" x14ac:dyDescent="0.35">
      <c r="D35" s="53" t="s">
        <v>33</v>
      </c>
      <c r="E35" s="54" t="s">
        <v>120</v>
      </c>
      <c r="F35" s="55"/>
      <c r="G35" s="56"/>
      <c r="H35" s="68"/>
      <c r="I35" s="69"/>
      <c r="J35" s="70"/>
      <c r="K35" s="70"/>
      <c r="L35" s="70"/>
      <c r="M35" s="70"/>
      <c r="N35" s="69"/>
      <c r="O35" s="71" t="s">
        <v>121</v>
      </c>
      <c r="P35" s="69"/>
      <c r="Q35" s="69"/>
      <c r="R35" s="72"/>
      <c r="S35" s="71"/>
      <c r="T35" s="69"/>
      <c r="U35" s="71"/>
      <c r="V35" s="72"/>
      <c r="W35" s="73"/>
      <c r="X35" s="74"/>
      <c r="Y35" s="74"/>
      <c r="Z35" s="75">
        <v>175000000</v>
      </c>
      <c r="AA35" s="76"/>
      <c r="AB35" s="74"/>
      <c r="AC35" s="77"/>
      <c r="AD35" s="69"/>
    </row>
    <row r="36" spans="4:30" x14ac:dyDescent="0.35">
      <c r="D36" s="53" t="s">
        <v>33</v>
      </c>
      <c r="E36" s="54" t="s">
        <v>122</v>
      </c>
      <c r="F36" s="55"/>
      <c r="G36" s="56"/>
      <c r="H36" s="68"/>
      <c r="I36" s="69"/>
      <c r="J36" s="70"/>
      <c r="K36" s="70"/>
      <c r="L36" s="70"/>
      <c r="M36" s="70"/>
      <c r="N36" s="69"/>
      <c r="O36" s="71" t="s">
        <v>123</v>
      </c>
      <c r="P36" s="69"/>
      <c r="Q36" s="69"/>
      <c r="R36" s="72"/>
      <c r="S36" s="71"/>
      <c r="T36" s="69"/>
      <c r="U36" s="71"/>
      <c r="V36" s="72"/>
      <c r="W36" s="73"/>
      <c r="X36" s="74"/>
      <c r="Y36" s="74"/>
      <c r="Z36" s="75">
        <v>175000000</v>
      </c>
      <c r="AA36" s="76"/>
      <c r="AB36" s="74"/>
      <c r="AC36" s="77"/>
      <c r="AD36" s="69"/>
    </row>
    <row r="37" spans="4:30" x14ac:dyDescent="0.35">
      <c r="D37" s="53" t="s">
        <v>33</v>
      </c>
      <c r="E37" s="54" t="s">
        <v>124</v>
      </c>
      <c r="F37" s="55"/>
      <c r="G37" s="56"/>
      <c r="H37" s="68"/>
      <c r="I37" s="69"/>
      <c r="J37" s="70"/>
      <c r="K37" s="70"/>
      <c r="L37" s="70"/>
      <c r="M37" s="70"/>
      <c r="N37" s="69"/>
      <c r="O37" s="71" t="s">
        <v>125</v>
      </c>
      <c r="P37" s="69"/>
      <c r="Q37" s="69"/>
      <c r="R37" s="72"/>
      <c r="S37" s="71"/>
      <c r="T37" s="69"/>
      <c r="U37" s="71"/>
      <c r="V37" s="72"/>
      <c r="W37" s="73"/>
      <c r="X37" s="74"/>
      <c r="Y37" s="74"/>
      <c r="Z37" s="75">
        <v>175000000</v>
      </c>
      <c r="AA37" s="76"/>
      <c r="AB37" s="74"/>
      <c r="AC37" s="77"/>
      <c r="AD37" s="69"/>
    </row>
    <row r="38" spans="4:30" x14ac:dyDescent="0.35">
      <c r="D38" s="53" t="s">
        <v>33</v>
      </c>
      <c r="E38" s="54" t="s">
        <v>126</v>
      </c>
      <c r="F38" s="55"/>
      <c r="G38" s="56"/>
      <c r="H38" s="68"/>
      <c r="I38" s="69"/>
      <c r="J38" s="70"/>
      <c r="K38" s="70"/>
      <c r="L38" s="70"/>
      <c r="M38" s="70"/>
      <c r="N38" s="69"/>
      <c r="O38" s="71" t="s">
        <v>127</v>
      </c>
      <c r="P38" s="69"/>
      <c r="Q38" s="69"/>
      <c r="R38" s="72"/>
      <c r="S38" s="71"/>
      <c r="T38" s="69"/>
      <c r="U38" s="71"/>
      <c r="V38" s="72"/>
      <c r="W38" s="73"/>
      <c r="X38" s="74"/>
      <c r="Y38" s="74"/>
      <c r="Z38" s="75">
        <v>175000000</v>
      </c>
      <c r="AA38" s="76"/>
      <c r="AB38" s="74"/>
      <c r="AC38" s="77"/>
      <c r="AD38" s="69"/>
    </row>
    <row r="39" spans="4:30" x14ac:dyDescent="0.35">
      <c r="D39" s="53" t="s">
        <v>33</v>
      </c>
      <c r="E39" s="54" t="s">
        <v>128</v>
      </c>
      <c r="F39" s="55"/>
      <c r="G39" s="56"/>
      <c r="H39" s="68"/>
      <c r="I39" s="69"/>
      <c r="J39" s="70"/>
      <c r="K39" s="70"/>
      <c r="L39" s="70"/>
      <c r="M39" s="70"/>
      <c r="N39" s="69"/>
      <c r="O39" s="71" t="s">
        <v>129</v>
      </c>
      <c r="P39" s="69"/>
      <c r="Q39" s="69"/>
      <c r="R39" s="72"/>
      <c r="S39" s="71"/>
      <c r="T39" s="69"/>
      <c r="U39" s="71"/>
      <c r="V39" s="72"/>
      <c r="W39" s="73"/>
      <c r="X39" s="74"/>
      <c r="Y39" s="74"/>
      <c r="Z39" s="75">
        <v>175000000</v>
      </c>
      <c r="AA39" s="76"/>
      <c r="AB39" s="74"/>
      <c r="AC39" s="77"/>
      <c r="AD39" s="69"/>
    </row>
    <row r="40" spans="4:30" ht="30" x14ac:dyDescent="0.35">
      <c r="D40" s="53" t="s">
        <v>33</v>
      </c>
      <c r="E40" s="54" t="s">
        <v>130</v>
      </c>
      <c r="F40" s="55"/>
      <c r="G40" s="56"/>
      <c r="H40" s="68"/>
      <c r="I40" s="69"/>
      <c r="J40" s="70"/>
      <c r="K40" s="70"/>
      <c r="L40" s="70"/>
      <c r="M40" s="70"/>
      <c r="N40" s="69"/>
      <c r="O40" s="71" t="s">
        <v>131</v>
      </c>
      <c r="P40" s="69"/>
      <c r="Q40" s="69"/>
      <c r="R40" s="72"/>
      <c r="S40" s="71"/>
      <c r="T40" s="69"/>
      <c r="U40" s="71"/>
      <c r="V40" s="72"/>
      <c r="W40" s="73"/>
      <c r="X40" s="74"/>
      <c r="Y40" s="74"/>
      <c r="Z40" s="75">
        <v>150000000</v>
      </c>
      <c r="AA40" s="76"/>
      <c r="AB40" s="74"/>
      <c r="AC40" s="77"/>
      <c r="AD40" s="69"/>
    </row>
    <row r="41" spans="4:30" ht="30" x14ac:dyDescent="0.35">
      <c r="D41" s="53" t="s">
        <v>33</v>
      </c>
      <c r="E41" s="54" t="s">
        <v>132</v>
      </c>
      <c r="F41" s="55"/>
      <c r="G41" s="56"/>
      <c r="H41" s="68"/>
      <c r="I41" s="69"/>
      <c r="J41" s="70"/>
      <c r="K41" s="70"/>
      <c r="L41" s="70"/>
      <c r="M41" s="70"/>
      <c r="N41" s="69"/>
      <c r="O41" s="71" t="s">
        <v>133</v>
      </c>
      <c r="P41" s="69"/>
      <c r="Q41" s="69"/>
      <c r="R41" s="72"/>
      <c r="S41" s="71"/>
      <c r="T41" s="69"/>
      <c r="U41" s="71"/>
      <c r="V41" s="72"/>
      <c r="W41" s="73"/>
      <c r="X41" s="74"/>
      <c r="Y41" s="74"/>
      <c r="Z41" s="75">
        <v>150000000</v>
      </c>
      <c r="AA41" s="76"/>
      <c r="AB41" s="74"/>
      <c r="AC41" s="77"/>
      <c r="AD41" s="69"/>
    </row>
    <row r="42" spans="4:30" x14ac:dyDescent="0.35">
      <c r="D42" s="53" t="s">
        <v>33</v>
      </c>
      <c r="E42" s="54" t="s">
        <v>134</v>
      </c>
      <c r="F42" s="55"/>
      <c r="G42" s="56"/>
      <c r="H42" s="68"/>
      <c r="I42" s="69"/>
      <c r="J42" s="70"/>
      <c r="K42" s="70"/>
      <c r="L42" s="70"/>
      <c r="M42" s="70"/>
      <c r="N42" s="69"/>
      <c r="O42" s="71" t="s">
        <v>135</v>
      </c>
      <c r="P42" s="69"/>
      <c r="Q42" s="69"/>
      <c r="R42" s="72"/>
      <c r="S42" s="71"/>
      <c r="T42" s="69"/>
      <c r="U42" s="71"/>
      <c r="V42" s="72"/>
      <c r="W42" s="73"/>
      <c r="X42" s="74"/>
      <c r="Y42" s="74"/>
      <c r="Z42" s="75">
        <v>150000000</v>
      </c>
      <c r="AA42" s="76"/>
      <c r="AB42" s="74"/>
      <c r="AC42" s="77"/>
      <c r="AD42" s="69"/>
    </row>
    <row r="43" spans="4:30" x14ac:dyDescent="0.35">
      <c r="D43" s="53" t="s">
        <v>33</v>
      </c>
      <c r="E43" s="54" t="s">
        <v>136</v>
      </c>
      <c r="F43" s="55"/>
      <c r="G43" s="56"/>
      <c r="H43" s="68"/>
      <c r="I43" s="69"/>
      <c r="J43" s="70"/>
      <c r="K43" s="70"/>
      <c r="L43" s="70"/>
      <c r="M43" s="70"/>
      <c r="N43" s="69"/>
      <c r="O43" s="71" t="s">
        <v>137</v>
      </c>
      <c r="P43" s="69"/>
      <c r="Q43" s="69"/>
      <c r="R43" s="72"/>
      <c r="S43" s="71"/>
      <c r="T43" s="69"/>
      <c r="U43" s="71"/>
      <c r="V43" s="72"/>
      <c r="W43" s="73"/>
      <c r="X43" s="74"/>
      <c r="Y43" s="74"/>
      <c r="Z43" s="75">
        <v>150000000</v>
      </c>
      <c r="AA43" s="76"/>
      <c r="AB43" s="74"/>
      <c r="AC43" s="77"/>
      <c r="AD43" s="69"/>
    </row>
    <row r="44" spans="4:30" x14ac:dyDescent="0.35">
      <c r="D44" s="53" t="s">
        <v>33</v>
      </c>
      <c r="E44" s="54" t="s">
        <v>138</v>
      </c>
      <c r="F44" s="55"/>
      <c r="G44" s="56"/>
      <c r="H44" s="68"/>
      <c r="I44" s="69"/>
      <c r="J44" s="70"/>
      <c r="K44" s="70"/>
      <c r="L44" s="70"/>
      <c r="M44" s="70"/>
      <c r="N44" s="69"/>
      <c r="O44" s="71" t="s">
        <v>139</v>
      </c>
      <c r="P44" s="69"/>
      <c r="Q44" s="69"/>
      <c r="R44" s="72"/>
      <c r="S44" s="71"/>
      <c r="T44" s="69"/>
      <c r="U44" s="71"/>
      <c r="V44" s="72"/>
      <c r="W44" s="73"/>
      <c r="X44" s="74"/>
      <c r="Y44" s="74"/>
      <c r="Z44" s="75">
        <v>150000000</v>
      </c>
      <c r="AA44" s="76"/>
      <c r="AB44" s="74"/>
      <c r="AC44" s="77"/>
      <c r="AD44" s="69"/>
    </row>
    <row r="45" spans="4:30" x14ac:dyDescent="0.35">
      <c r="D45" s="53" t="s">
        <v>33</v>
      </c>
      <c r="E45" s="54" t="s">
        <v>140</v>
      </c>
      <c r="F45" s="55"/>
      <c r="G45" s="56"/>
      <c r="H45" s="68"/>
      <c r="I45" s="69"/>
      <c r="J45" s="70"/>
      <c r="K45" s="70"/>
      <c r="L45" s="70"/>
      <c r="M45" s="70"/>
      <c r="N45" s="69"/>
      <c r="O45" s="71" t="s">
        <v>141</v>
      </c>
      <c r="P45" s="69"/>
      <c r="Q45" s="69"/>
      <c r="R45" s="72"/>
      <c r="S45" s="71"/>
      <c r="T45" s="69"/>
      <c r="U45" s="71"/>
      <c r="V45" s="72"/>
      <c r="W45" s="73"/>
      <c r="X45" s="74"/>
      <c r="Y45" s="74"/>
      <c r="Z45" s="75">
        <v>200000000</v>
      </c>
      <c r="AA45" s="76"/>
      <c r="AB45" s="74"/>
      <c r="AC45" s="77"/>
      <c r="AD45" s="69"/>
    </row>
    <row r="46" spans="4:30" x14ac:dyDescent="0.35">
      <c r="D46" s="53" t="s">
        <v>33</v>
      </c>
      <c r="E46" s="54" t="s">
        <v>142</v>
      </c>
      <c r="F46" s="55"/>
      <c r="G46" s="56"/>
      <c r="H46" s="68"/>
      <c r="I46" s="69"/>
      <c r="J46" s="70"/>
      <c r="K46" s="70"/>
      <c r="L46" s="70"/>
      <c r="M46" s="70"/>
      <c r="N46" s="69"/>
      <c r="O46" s="71" t="s">
        <v>143</v>
      </c>
      <c r="P46" s="69"/>
      <c r="Q46" s="69"/>
      <c r="R46" s="72"/>
      <c r="S46" s="71"/>
      <c r="T46" s="69"/>
      <c r="U46" s="71"/>
      <c r="V46" s="72"/>
      <c r="W46" s="73"/>
      <c r="X46" s="74"/>
      <c r="Y46" s="74"/>
      <c r="Z46" s="75">
        <v>100000000</v>
      </c>
      <c r="AA46" s="76"/>
      <c r="AB46" s="74"/>
      <c r="AC46" s="77"/>
      <c r="AD46" s="69"/>
    </row>
    <row r="47" spans="4:30" x14ac:dyDescent="0.35">
      <c r="D47" s="53" t="s">
        <v>33</v>
      </c>
      <c r="E47" s="54" t="s">
        <v>144</v>
      </c>
      <c r="F47" s="55"/>
      <c r="G47" s="56"/>
      <c r="H47" s="68"/>
      <c r="I47" s="69"/>
      <c r="J47" s="70"/>
      <c r="K47" s="70"/>
      <c r="L47" s="70"/>
      <c r="M47" s="70"/>
      <c r="N47" s="69"/>
      <c r="O47" s="71" t="s">
        <v>145</v>
      </c>
      <c r="P47" s="69"/>
      <c r="Q47" s="69"/>
      <c r="R47" s="72"/>
      <c r="S47" s="71"/>
      <c r="T47" s="69"/>
      <c r="U47" s="71"/>
      <c r="V47" s="72"/>
      <c r="W47" s="73"/>
      <c r="X47" s="74"/>
      <c r="Y47" s="74"/>
      <c r="Z47" s="75">
        <v>200000000</v>
      </c>
      <c r="AA47" s="76"/>
      <c r="AB47" s="74"/>
      <c r="AC47" s="77"/>
      <c r="AD47" s="69"/>
    </row>
    <row r="48" spans="4:30" ht="30" x14ac:dyDescent="0.35">
      <c r="D48" s="53" t="s">
        <v>33</v>
      </c>
      <c r="E48" s="54" t="s">
        <v>146</v>
      </c>
      <c r="F48" s="55"/>
      <c r="G48" s="56"/>
      <c r="H48" s="68"/>
      <c r="I48" s="69"/>
      <c r="J48" s="70"/>
      <c r="K48" s="70"/>
      <c r="L48" s="70"/>
      <c r="M48" s="70"/>
      <c r="N48" s="69"/>
      <c r="O48" s="71" t="s">
        <v>147</v>
      </c>
      <c r="P48" s="69"/>
      <c r="Q48" s="69"/>
      <c r="R48" s="72"/>
      <c r="S48" s="71"/>
      <c r="T48" s="69"/>
      <c r="U48" s="71"/>
      <c r="V48" s="72"/>
      <c r="W48" s="73"/>
      <c r="X48" s="74"/>
      <c r="Y48" s="74"/>
      <c r="Z48" s="75">
        <v>100000000</v>
      </c>
      <c r="AA48" s="76"/>
      <c r="AB48" s="74"/>
      <c r="AC48" s="77"/>
      <c r="AD48" s="69"/>
    </row>
    <row r="49" spans="4:30" x14ac:dyDescent="0.35">
      <c r="D49" s="53" t="s">
        <v>33</v>
      </c>
      <c r="E49" s="54" t="s">
        <v>148</v>
      </c>
      <c r="F49" s="55"/>
      <c r="G49" s="56"/>
      <c r="H49" s="68"/>
      <c r="I49" s="69"/>
      <c r="J49" s="70"/>
      <c r="K49" s="70"/>
      <c r="L49" s="70"/>
      <c r="M49" s="70"/>
      <c r="N49" s="69"/>
      <c r="O49" s="71" t="s">
        <v>149</v>
      </c>
      <c r="P49" s="69"/>
      <c r="Q49" s="69"/>
      <c r="R49" s="72"/>
      <c r="S49" s="71"/>
      <c r="T49" s="69"/>
      <c r="U49" s="71"/>
      <c r="V49" s="72"/>
      <c r="W49" s="73"/>
      <c r="X49" s="74"/>
      <c r="Y49" s="74"/>
      <c r="Z49" s="75">
        <v>120000000</v>
      </c>
      <c r="AA49" s="76"/>
      <c r="AB49" s="74"/>
      <c r="AC49" s="77"/>
      <c r="AD49" s="69"/>
    </row>
    <row r="50" spans="4:30" x14ac:dyDescent="0.35">
      <c r="D50" s="53" t="s">
        <v>33</v>
      </c>
      <c r="E50" s="54" t="s">
        <v>150</v>
      </c>
      <c r="F50" s="55"/>
      <c r="G50" s="56"/>
      <c r="H50" s="68"/>
      <c r="I50" s="69"/>
      <c r="J50" s="70"/>
      <c r="K50" s="70"/>
      <c r="L50" s="70"/>
      <c r="M50" s="70"/>
      <c r="N50" s="69"/>
      <c r="O50" s="71" t="s">
        <v>151</v>
      </c>
      <c r="P50" s="69"/>
      <c r="Q50" s="69"/>
      <c r="R50" s="72"/>
      <c r="S50" s="71"/>
      <c r="T50" s="69"/>
      <c r="U50" s="71"/>
      <c r="V50" s="72"/>
      <c r="W50" s="73"/>
      <c r="X50" s="74"/>
      <c r="Y50" s="74"/>
      <c r="Z50" s="75">
        <v>150000000</v>
      </c>
      <c r="AA50" s="76"/>
      <c r="AB50" s="74"/>
      <c r="AC50" s="77"/>
      <c r="AD50" s="69"/>
    </row>
    <row r="51" spans="4:30" ht="30" x14ac:dyDescent="0.35">
      <c r="D51" s="53" t="s">
        <v>33</v>
      </c>
      <c r="E51" s="54" t="s">
        <v>152</v>
      </c>
      <c r="F51" s="55"/>
      <c r="G51" s="56"/>
      <c r="H51" s="68"/>
      <c r="I51" s="69"/>
      <c r="J51" s="70"/>
      <c r="K51" s="70"/>
      <c r="L51" s="70"/>
      <c r="M51" s="70"/>
      <c r="N51" s="69"/>
      <c r="O51" s="71" t="s">
        <v>153</v>
      </c>
      <c r="P51" s="69"/>
      <c r="Q51" s="69"/>
      <c r="R51" s="72"/>
      <c r="S51" s="71"/>
      <c r="T51" s="69"/>
      <c r="U51" s="71"/>
      <c r="V51" s="72"/>
      <c r="W51" s="73"/>
      <c r="X51" s="74"/>
      <c r="Y51" s="74"/>
      <c r="Z51" s="75">
        <v>200000000</v>
      </c>
      <c r="AA51" s="76"/>
      <c r="AB51" s="74"/>
      <c r="AC51" s="77"/>
      <c r="AD51" s="69"/>
    </row>
    <row r="52" spans="4:30" x14ac:dyDescent="0.35">
      <c r="D52" s="53" t="s">
        <v>33</v>
      </c>
      <c r="E52" s="54" t="s">
        <v>154</v>
      </c>
      <c r="F52" s="55"/>
      <c r="G52" s="56"/>
      <c r="H52" s="68"/>
      <c r="I52" s="69"/>
      <c r="J52" s="70"/>
      <c r="K52" s="70"/>
      <c r="L52" s="70"/>
      <c r="M52" s="70"/>
      <c r="N52" s="69"/>
      <c r="O52" s="71" t="s">
        <v>155</v>
      </c>
      <c r="P52" s="69"/>
      <c r="Q52" s="69"/>
      <c r="R52" s="72"/>
      <c r="S52" s="71"/>
      <c r="T52" s="69"/>
      <c r="U52" s="71"/>
      <c r="V52" s="72"/>
      <c r="W52" s="73"/>
      <c r="X52" s="74"/>
      <c r="Y52" s="74"/>
      <c r="Z52" s="75">
        <v>200000000</v>
      </c>
      <c r="AA52" s="76"/>
      <c r="AB52" s="74"/>
      <c r="AC52" s="77"/>
      <c r="AD52" s="69"/>
    </row>
    <row r="53" spans="4:30" x14ac:dyDescent="0.35">
      <c r="D53" s="53" t="s">
        <v>33</v>
      </c>
      <c r="E53" s="54" t="s">
        <v>156</v>
      </c>
      <c r="F53" s="55"/>
      <c r="G53" s="56"/>
      <c r="H53" s="68"/>
      <c r="I53" s="69"/>
      <c r="J53" s="70"/>
      <c r="K53" s="70"/>
      <c r="L53" s="70"/>
      <c r="M53" s="70"/>
      <c r="N53" s="69"/>
      <c r="O53" s="71" t="s">
        <v>157</v>
      </c>
      <c r="P53" s="69"/>
      <c r="Q53" s="69"/>
      <c r="R53" s="72"/>
      <c r="S53" s="71"/>
      <c r="T53" s="69"/>
      <c r="U53" s="71"/>
      <c r="V53" s="72"/>
      <c r="W53" s="73"/>
      <c r="X53" s="74"/>
      <c r="Y53" s="74"/>
      <c r="Z53" s="75">
        <v>200000000</v>
      </c>
      <c r="AA53" s="76"/>
      <c r="AB53" s="74"/>
      <c r="AC53" s="77"/>
      <c r="AD53" s="69"/>
    </row>
    <row r="54" spans="4:30" ht="30" x14ac:dyDescent="0.35">
      <c r="D54" s="53" t="s">
        <v>33</v>
      </c>
      <c r="E54" s="54" t="s">
        <v>158</v>
      </c>
      <c r="F54" s="55"/>
      <c r="G54" s="56"/>
      <c r="H54" s="68"/>
      <c r="I54" s="69"/>
      <c r="J54" s="70"/>
      <c r="K54" s="70"/>
      <c r="L54" s="70"/>
      <c r="M54" s="70"/>
      <c r="N54" s="69"/>
      <c r="O54" s="71" t="s">
        <v>159</v>
      </c>
      <c r="P54" s="69"/>
      <c r="Q54" s="69"/>
      <c r="R54" s="72"/>
      <c r="S54" s="71"/>
      <c r="T54" s="69"/>
      <c r="U54" s="71"/>
      <c r="V54" s="72"/>
      <c r="W54" s="73"/>
      <c r="X54" s="74"/>
      <c r="Y54" s="74"/>
      <c r="Z54" s="75">
        <v>150000000</v>
      </c>
      <c r="AA54" s="76"/>
      <c r="AB54" s="74"/>
      <c r="AC54" s="77"/>
      <c r="AD54" s="69"/>
    </row>
    <row r="55" spans="4:30" ht="30" x14ac:dyDescent="0.35">
      <c r="D55" s="53" t="s">
        <v>33</v>
      </c>
      <c r="E55" s="54" t="s">
        <v>160</v>
      </c>
      <c r="F55" s="55"/>
      <c r="G55" s="56"/>
      <c r="H55" s="68"/>
      <c r="I55" s="69"/>
      <c r="J55" s="70"/>
      <c r="K55" s="70"/>
      <c r="L55" s="70"/>
      <c r="M55" s="70"/>
      <c r="N55" s="69"/>
      <c r="O55" s="71" t="s">
        <v>161</v>
      </c>
      <c r="P55" s="69"/>
      <c r="Q55" s="69"/>
      <c r="R55" s="72"/>
      <c r="S55" s="71"/>
      <c r="T55" s="69"/>
      <c r="U55" s="71"/>
      <c r="V55" s="72"/>
      <c r="W55" s="73"/>
      <c r="X55" s="74"/>
      <c r="Y55" s="74"/>
      <c r="Z55" s="75">
        <v>150000000</v>
      </c>
      <c r="AA55" s="76"/>
      <c r="AB55" s="74"/>
      <c r="AC55" s="77"/>
      <c r="AD55" s="69"/>
    </row>
    <row r="56" spans="4:30" ht="30" x14ac:dyDescent="0.35">
      <c r="D56" s="53" t="s">
        <v>33</v>
      </c>
      <c r="E56" s="54" t="s">
        <v>162</v>
      </c>
      <c r="F56" s="55"/>
      <c r="G56" s="56"/>
      <c r="H56" s="68"/>
      <c r="I56" s="69"/>
      <c r="J56" s="70"/>
      <c r="K56" s="70"/>
      <c r="L56" s="70"/>
      <c r="M56" s="70"/>
      <c r="N56" s="69"/>
      <c r="O56" s="71" t="s">
        <v>163</v>
      </c>
      <c r="P56" s="69"/>
      <c r="Q56" s="69"/>
      <c r="R56" s="72"/>
      <c r="S56" s="71"/>
      <c r="T56" s="69"/>
      <c r="U56" s="71"/>
      <c r="V56" s="72"/>
      <c r="W56" s="73"/>
      <c r="X56" s="74"/>
      <c r="Y56" s="74"/>
      <c r="Z56" s="75">
        <v>150000000</v>
      </c>
      <c r="AA56" s="76"/>
      <c r="AB56" s="74"/>
      <c r="AC56" s="77"/>
      <c r="AD56" s="69"/>
    </row>
    <row r="57" spans="4:30" x14ac:dyDescent="0.35">
      <c r="D57" s="53" t="s">
        <v>33</v>
      </c>
      <c r="E57" s="54" t="s">
        <v>164</v>
      </c>
      <c r="F57" s="55"/>
      <c r="G57" s="56"/>
      <c r="H57" s="68"/>
      <c r="I57" s="69"/>
      <c r="J57" s="70"/>
      <c r="K57" s="70"/>
      <c r="L57" s="70"/>
      <c r="M57" s="70"/>
      <c r="N57" s="69"/>
      <c r="O57" s="71" t="s">
        <v>165</v>
      </c>
      <c r="P57" s="69"/>
      <c r="Q57" s="69"/>
      <c r="R57" s="72"/>
      <c r="S57" s="71"/>
      <c r="T57" s="69"/>
      <c r="U57" s="71"/>
      <c r="V57" s="72"/>
      <c r="W57" s="73"/>
      <c r="X57" s="74"/>
      <c r="Y57" s="74"/>
      <c r="Z57" s="75">
        <v>80000000</v>
      </c>
      <c r="AA57" s="76"/>
      <c r="AB57" s="74"/>
      <c r="AC57" s="77"/>
      <c r="AD57" s="69"/>
    </row>
    <row r="58" spans="4:30" x14ac:dyDescent="0.35">
      <c r="D58" s="53" t="s">
        <v>33</v>
      </c>
      <c r="E58" s="54" t="s">
        <v>166</v>
      </c>
      <c r="F58" s="55"/>
      <c r="G58" s="56"/>
      <c r="H58" s="68"/>
      <c r="I58" s="69"/>
      <c r="J58" s="70"/>
      <c r="K58" s="70"/>
      <c r="L58" s="70"/>
      <c r="M58" s="70"/>
      <c r="N58" s="69"/>
      <c r="O58" s="71" t="s">
        <v>167</v>
      </c>
      <c r="P58" s="69"/>
      <c r="Q58" s="69"/>
      <c r="R58" s="72"/>
      <c r="S58" s="71"/>
      <c r="T58" s="69"/>
      <c r="U58" s="71"/>
      <c r="V58" s="72"/>
      <c r="W58" s="73"/>
      <c r="X58" s="74"/>
      <c r="Y58" s="74"/>
      <c r="Z58" s="75">
        <v>100000000</v>
      </c>
      <c r="AA58" s="76"/>
      <c r="AB58" s="74"/>
      <c r="AC58" s="77"/>
      <c r="AD58" s="69"/>
    </row>
    <row r="59" spans="4:30" x14ac:dyDescent="0.35">
      <c r="D59" s="53" t="s">
        <v>33</v>
      </c>
      <c r="E59" s="54" t="s">
        <v>168</v>
      </c>
      <c r="F59" s="55"/>
      <c r="G59" s="56"/>
      <c r="H59" s="68"/>
      <c r="I59" s="69"/>
      <c r="J59" s="70"/>
      <c r="K59" s="70"/>
      <c r="L59" s="70"/>
      <c r="M59" s="70"/>
      <c r="N59" s="69"/>
      <c r="O59" s="71" t="s">
        <v>169</v>
      </c>
      <c r="P59" s="69"/>
      <c r="Q59" s="69"/>
      <c r="R59" s="72"/>
      <c r="S59" s="71"/>
      <c r="T59" s="69"/>
      <c r="U59" s="71"/>
      <c r="V59" s="72"/>
      <c r="W59" s="73"/>
      <c r="X59" s="74"/>
      <c r="Y59" s="74"/>
      <c r="Z59" s="75">
        <v>200000000</v>
      </c>
      <c r="AA59" s="76"/>
      <c r="AB59" s="74"/>
      <c r="AC59" s="77"/>
      <c r="AD59" s="69"/>
    </row>
    <row r="60" spans="4:30" ht="30" x14ac:dyDescent="0.35">
      <c r="D60" s="53" t="s">
        <v>33</v>
      </c>
      <c r="E60" s="54" t="s">
        <v>170</v>
      </c>
      <c r="F60" s="55"/>
      <c r="G60" s="56"/>
      <c r="H60" s="68"/>
      <c r="I60" s="69"/>
      <c r="J60" s="70"/>
      <c r="K60" s="70"/>
      <c r="L60" s="70"/>
      <c r="M60" s="70"/>
      <c r="N60" s="69"/>
      <c r="O60" s="71" t="s">
        <v>171</v>
      </c>
      <c r="P60" s="69"/>
      <c r="Q60" s="69"/>
      <c r="R60" s="72"/>
      <c r="S60" s="71"/>
      <c r="T60" s="69"/>
      <c r="U60" s="71"/>
      <c r="V60" s="72"/>
      <c r="W60" s="73"/>
      <c r="X60" s="74"/>
      <c r="Y60" s="74"/>
      <c r="Z60" s="75">
        <v>100000000</v>
      </c>
      <c r="AA60" s="76"/>
      <c r="AB60" s="74"/>
      <c r="AC60" s="77"/>
      <c r="AD60" s="69"/>
    </row>
    <row r="61" spans="4:30" ht="30" x14ac:dyDescent="0.35">
      <c r="D61" s="53" t="s">
        <v>33</v>
      </c>
      <c r="E61" s="54" t="s">
        <v>172</v>
      </c>
      <c r="F61" s="55"/>
      <c r="G61" s="56"/>
      <c r="H61" s="68"/>
      <c r="I61" s="69"/>
      <c r="J61" s="70"/>
      <c r="K61" s="70"/>
      <c r="L61" s="70"/>
      <c r="M61" s="70"/>
      <c r="N61" s="69"/>
      <c r="O61" s="71" t="s">
        <v>173</v>
      </c>
      <c r="P61" s="69"/>
      <c r="Q61" s="69"/>
      <c r="R61" s="72"/>
      <c r="S61" s="71"/>
      <c r="T61" s="69"/>
      <c r="U61" s="71"/>
      <c r="V61" s="72"/>
      <c r="W61" s="73"/>
      <c r="X61" s="74"/>
      <c r="Y61" s="74"/>
      <c r="Z61" s="75">
        <v>100000000</v>
      </c>
      <c r="AA61" s="76"/>
      <c r="AB61" s="74"/>
      <c r="AC61" s="77"/>
      <c r="AD61" s="69"/>
    </row>
    <row r="62" spans="4:30" ht="30" x14ac:dyDescent="0.35">
      <c r="D62" s="53" t="s">
        <v>33</v>
      </c>
      <c r="E62" s="54" t="s">
        <v>174</v>
      </c>
      <c r="F62" s="55"/>
      <c r="G62" s="56"/>
      <c r="H62" s="68"/>
      <c r="I62" s="69"/>
      <c r="J62" s="70"/>
      <c r="K62" s="70"/>
      <c r="L62" s="70"/>
      <c r="M62" s="70"/>
      <c r="N62" s="69"/>
      <c r="O62" s="71" t="s">
        <v>175</v>
      </c>
      <c r="P62" s="69"/>
      <c r="Q62" s="69"/>
      <c r="R62" s="72"/>
      <c r="S62" s="71"/>
      <c r="T62" s="69"/>
      <c r="U62" s="71"/>
      <c r="V62" s="72"/>
      <c r="W62" s="73"/>
      <c r="X62" s="74"/>
      <c r="Y62" s="74"/>
      <c r="Z62" s="75">
        <v>150000000</v>
      </c>
      <c r="AA62" s="76"/>
      <c r="AB62" s="74"/>
      <c r="AC62" s="77"/>
      <c r="AD62" s="69"/>
    </row>
    <row r="63" spans="4:30" ht="30" x14ac:dyDescent="0.35">
      <c r="D63" s="53" t="s">
        <v>33</v>
      </c>
      <c r="E63" s="54" t="s">
        <v>176</v>
      </c>
      <c r="F63" s="55"/>
      <c r="G63" s="56"/>
      <c r="H63" s="68"/>
      <c r="I63" s="69"/>
      <c r="J63" s="70"/>
      <c r="K63" s="70"/>
      <c r="L63" s="70"/>
      <c r="M63" s="70"/>
      <c r="N63" s="69"/>
      <c r="O63" s="71" t="s">
        <v>177</v>
      </c>
      <c r="P63" s="69"/>
      <c r="Q63" s="69"/>
      <c r="R63" s="72"/>
      <c r="S63" s="71"/>
      <c r="T63" s="69"/>
      <c r="U63" s="71"/>
      <c r="V63" s="72"/>
      <c r="W63" s="73"/>
      <c r="X63" s="74"/>
      <c r="Y63" s="74"/>
      <c r="Z63" s="75">
        <v>190000000</v>
      </c>
      <c r="AA63" s="76"/>
      <c r="AB63" s="74"/>
      <c r="AC63" s="77"/>
      <c r="AD63" s="69"/>
    </row>
    <row r="64" spans="4:30" x14ac:dyDescent="0.35">
      <c r="D64" s="53" t="s">
        <v>33</v>
      </c>
      <c r="E64" s="54" t="s">
        <v>178</v>
      </c>
      <c r="F64" s="55"/>
      <c r="G64" s="56"/>
      <c r="H64" s="68"/>
      <c r="I64" s="69"/>
      <c r="J64" s="70"/>
      <c r="K64" s="70"/>
      <c r="L64" s="70"/>
      <c r="M64" s="70"/>
      <c r="N64" s="69"/>
      <c r="O64" s="71" t="s">
        <v>179</v>
      </c>
      <c r="P64" s="69"/>
      <c r="Q64" s="69"/>
      <c r="R64" s="72"/>
      <c r="S64" s="71"/>
      <c r="T64" s="69"/>
      <c r="U64" s="71"/>
      <c r="V64" s="72"/>
      <c r="W64" s="73"/>
      <c r="X64" s="74"/>
      <c r="Y64" s="74"/>
      <c r="Z64" s="75">
        <v>190000000</v>
      </c>
      <c r="AA64" s="76"/>
      <c r="AB64" s="74"/>
      <c r="AC64" s="77"/>
      <c r="AD64" s="69"/>
    </row>
    <row r="65" spans="4:30" ht="30" x14ac:dyDescent="0.35">
      <c r="D65" s="53" t="s">
        <v>33</v>
      </c>
      <c r="E65" s="54" t="s">
        <v>180</v>
      </c>
      <c r="F65" s="55"/>
      <c r="G65" s="56"/>
      <c r="H65" s="68"/>
      <c r="I65" s="69"/>
      <c r="J65" s="70"/>
      <c r="K65" s="70"/>
      <c r="L65" s="70"/>
      <c r="M65" s="70"/>
      <c r="N65" s="69"/>
      <c r="O65" s="71" t="s">
        <v>181</v>
      </c>
      <c r="P65" s="69"/>
      <c r="Q65" s="69"/>
      <c r="R65" s="72"/>
      <c r="S65" s="71"/>
      <c r="T65" s="69"/>
      <c r="U65" s="71"/>
      <c r="V65" s="72"/>
      <c r="W65" s="73"/>
      <c r="X65" s="74"/>
      <c r="Y65" s="74"/>
      <c r="Z65" s="75">
        <v>190000000</v>
      </c>
      <c r="AA65" s="76"/>
      <c r="AB65" s="74"/>
      <c r="AC65" s="77"/>
      <c r="AD65" s="69"/>
    </row>
    <row r="66" spans="4:30" x14ac:dyDescent="0.35">
      <c r="D66" s="53" t="s">
        <v>33</v>
      </c>
      <c r="E66" s="54" t="s">
        <v>182</v>
      </c>
      <c r="F66" s="55"/>
      <c r="G66" s="56"/>
      <c r="H66" s="68"/>
      <c r="I66" s="69"/>
      <c r="J66" s="70"/>
      <c r="K66" s="70"/>
      <c r="L66" s="70"/>
      <c r="M66" s="70"/>
      <c r="N66" s="69"/>
      <c r="O66" s="71" t="s">
        <v>183</v>
      </c>
      <c r="P66" s="69"/>
      <c r="Q66" s="69"/>
      <c r="R66" s="72"/>
      <c r="S66" s="71"/>
      <c r="T66" s="69"/>
      <c r="U66" s="71"/>
      <c r="V66" s="72"/>
      <c r="W66" s="73"/>
      <c r="X66" s="74"/>
      <c r="Y66" s="74"/>
      <c r="Z66" s="75">
        <v>100000000</v>
      </c>
      <c r="AA66" s="76"/>
      <c r="AB66" s="74"/>
      <c r="AC66" s="77"/>
      <c r="AD66" s="69"/>
    </row>
    <row r="67" spans="4:30" ht="30" x14ac:dyDescent="0.35">
      <c r="D67" s="53" t="s">
        <v>33</v>
      </c>
      <c r="E67" s="54" t="s">
        <v>184</v>
      </c>
      <c r="F67" s="55"/>
      <c r="G67" s="56"/>
      <c r="H67" s="68"/>
      <c r="I67" s="69"/>
      <c r="J67" s="70"/>
      <c r="K67" s="70"/>
      <c r="L67" s="70"/>
      <c r="M67" s="70"/>
      <c r="N67" s="69"/>
      <c r="O67" s="71" t="s">
        <v>185</v>
      </c>
      <c r="P67" s="69"/>
      <c r="Q67" s="69"/>
      <c r="R67" s="72"/>
      <c r="S67" s="71"/>
      <c r="T67" s="69"/>
      <c r="U67" s="71"/>
      <c r="V67" s="72"/>
      <c r="W67" s="73"/>
      <c r="X67" s="74"/>
      <c r="Y67" s="74"/>
      <c r="Z67" s="75">
        <v>100000000</v>
      </c>
      <c r="AA67" s="76"/>
      <c r="AB67" s="74"/>
      <c r="AC67" s="77"/>
      <c r="AD67" s="69"/>
    </row>
    <row r="68" spans="4:30" ht="30" x14ac:dyDescent="0.35">
      <c r="D68" s="53" t="s">
        <v>33</v>
      </c>
      <c r="E68" s="54" t="s">
        <v>186</v>
      </c>
      <c r="F68" s="55"/>
      <c r="G68" s="56"/>
      <c r="H68" s="68"/>
      <c r="I68" s="69"/>
      <c r="J68" s="70"/>
      <c r="K68" s="70"/>
      <c r="L68" s="70"/>
      <c r="M68" s="70"/>
      <c r="N68" s="69"/>
      <c r="O68" s="71" t="s">
        <v>187</v>
      </c>
      <c r="P68" s="69"/>
      <c r="Q68" s="69"/>
      <c r="R68" s="72"/>
      <c r="S68" s="71"/>
      <c r="T68" s="69"/>
      <c r="U68" s="71"/>
      <c r="V68" s="72"/>
      <c r="W68" s="73"/>
      <c r="X68" s="74"/>
      <c r="Y68" s="74"/>
      <c r="Z68" s="75">
        <v>100000000</v>
      </c>
      <c r="AA68" s="76"/>
      <c r="AB68" s="74"/>
      <c r="AC68" s="77"/>
      <c r="AD68" s="69"/>
    </row>
    <row r="69" spans="4:30" x14ac:dyDescent="0.35">
      <c r="D69" s="53" t="s">
        <v>33</v>
      </c>
      <c r="E69" s="54" t="s">
        <v>188</v>
      </c>
      <c r="F69" s="55"/>
      <c r="G69" s="56"/>
      <c r="H69" s="68"/>
      <c r="I69" s="69"/>
      <c r="J69" s="70"/>
      <c r="K69" s="70"/>
      <c r="L69" s="70"/>
      <c r="M69" s="70"/>
      <c r="N69" s="69"/>
      <c r="O69" s="71" t="s">
        <v>189</v>
      </c>
      <c r="P69" s="69"/>
      <c r="Q69" s="69"/>
      <c r="R69" s="72"/>
      <c r="S69" s="71"/>
      <c r="T69" s="69"/>
      <c r="U69" s="71"/>
      <c r="V69" s="72"/>
      <c r="W69" s="73"/>
      <c r="X69" s="74"/>
      <c r="Y69" s="74"/>
      <c r="Z69" s="75">
        <v>105000000</v>
      </c>
      <c r="AA69" s="76"/>
      <c r="AB69" s="74"/>
      <c r="AC69" s="77"/>
      <c r="AD69" s="69"/>
    </row>
    <row r="70" spans="4:30" x14ac:dyDescent="0.35">
      <c r="D70" s="53" t="s">
        <v>33</v>
      </c>
      <c r="E70" s="54" t="s">
        <v>190</v>
      </c>
      <c r="F70" s="55"/>
      <c r="G70" s="56"/>
      <c r="H70" s="68"/>
      <c r="I70" s="69"/>
      <c r="J70" s="70"/>
      <c r="K70" s="70"/>
      <c r="L70" s="70"/>
      <c r="M70" s="70"/>
      <c r="N70" s="69"/>
      <c r="O70" s="71" t="s">
        <v>191</v>
      </c>
      <c r="P70" s="69"/>
      <c r="Q70" s="69"/>
      <c r="R70" s="72"/>
      <c r="S70" s="71"/>
      <c r="T70" s="69"/>
      <c r="U70" s="71"/>
      <c r="V70" s="72"/>
      <c r="W70" s="73"/>
      <c r="X70" s="74"/>
      <c r="Y70" s="74"/>
      <c r="Z70" s="75">
        <v>100000000</v>
      </c>
      <c r="AA70" s="76"/>
      <c r="AB70" s="74"/>
      <c r="AC70" s="77"/>
      <c r="AD70" s="69"/>
    </row>
    <row r="71" spans="4:30" x14ac:dyDescent="0.35">
      <c r="D71" s="53" t="s">
        <v>33</v>
      </c>
      <c r="E71" s="54" t="s">
        <v>192</v>
      </c>
      <c r="F71" s="55"/>
      <c r="G71" s="56"/>
      <c r="H71" s="68"/>
      <c r="I71" s="69"/>
      <c r="J71" s="70"/>
      <c r="K71" s="70"/>
      <c r="L71" s="70"/>
      <c r="M71" s="70"/>
      <c r="N71" s="69"/>
      <c r="O71" s="71" t="s">
        <v>193</v>
      </c>
      <c r="P71" s="69"/>
      <c r="Q71" s="69"/>
      <c r="R71" s="72"/>
      <c r="S71" s="71"/>
      <c r="T71" s="69"/>
      <c r="U71" s="71"/>
      <c r="V71" s="72"/>
      <c r="W71" s="73"/>
      <c r="X71" s="74"/>
      <c r="Y71" s="74"/>
      <c r="Z71" s="75">
        <v>150000000</v>
      </c>
      <c r="AA71" s="76"/>
      <c r="AB71" s="74"/>
      <c r="AC71" s="77"/>
      <c r="AD71" s="69"/>
    </row>
    <row r="72" spans="4:30" x14ac:dyDescent="0.35">
      <c r="D72" s="53" t="s">
        <v>33</v>
      </c>
      <c r="E72" s="54" t="s">
        <v>194</v>
      </c>
      <c r="F72" s="55"/>
      <c r="G72" s="56"/>
      <c r="H72" s="68"/>
      <c r="I72" s="69"/>
      <c r="J72" s="70"/>
      <c r="K72" s="70"/>
      <c r="L72" s="70"/>
      <c r="M72" s="70"/>
      <c r="N72" s="69"/>
      <c r="O72" s="71" t="s">
        <v>195</v>
      </c>
      <c r="P72" s="69"/>
      <c r="Q72" s="69"/>
      <c r="R72" s="72"/>
      <c r="S72" s="71"/>
      <c r="T72" s="69"/>
      <c r="U72" s="71"/>
      <c r="V72" s="72"/>
      <c r="W72" s="73"/>
      <c r="X72" s="74"/>
      <c r="Y72" s="74"/>
      <c r="Z72" s="75">
        <v>100000000</v>
      </c>
      <c r="AA72" s="76"/>
      <c r="AB72" s="74"/>
      <c r="AC72" s="77"/>
      <c r="AD72" s="69"/>
    </row>
    <row r="73" spans="4:30" x14ac:dyDescent="0.35">
      <c r="D73" s="53" t="s">
        <v>33</v>
      </c>
      <c r="E73" s="54" t="s">
        <v>196</v>
      </c>
      <c r="F73" s="55"/>
      <c r="G73" s="56"/>
      <c r="H73" s="68"/>
      <c r="I73" s="69"/>
      <c r="J73" s="70"/>
      <c r="K73" s="70"/>
      <c r="L73" s="70"/>
      <c r="M73" s="70"/>
      <c r="N73" s="69"/>
      <c r="O73" s="71" t="s">
        <v>197</v>
      </c>
      <c r="P73" s="69"/>
      <c r="Q73" s="69"/>
      <c r="R73" s="72"/>
      <c r="S73" s="71"/>
      <c r="T73" s="69"/>
      <c r="U73" s="71"/>
      <c r="V73" s="72"/>
      <c r="W73" s="73"/>
      <c r="X73" s="74"/>
      <c r="Y73" s="74"/>
      <c r="Z73" s="75">
        <v>100000000</v>
      </c>
      <c r="AA73" s="76"/>
      <c r="AB73" s="74"/>
      <c r="AC73" s="77"/>
      <c r="AD73" s="69"/>
    </row>
    <row r="74" spans="4:30" ht="30" x14ac:dyDescent="0.35">
      <c r="D74" s="53" t="s">
        <v>33</v>
      </c>
      <c r="E74" s="54" t="s">
        <v>198</v>
      </c>
      <c r="F74" s="55"/>
      <c r="G74" s="56"/>
      <c r="H74" s="68"/>
      <c r="I74" s="69"/>
      <c r="J74" s="70"/>
      <c r="K74" s="70"/>
      <c r="L74" s="70"/>
      <c r="M74" s="70"/>
      <c r="N74" s="69"/>
      <c r="O74" s="71" t="s">
        <v>199</v>
      </c>
      <c r="P74" s="69"/>
      <c r="Q74" s="69"/>
      <c r="R74" s="72"/>
      <c r="S74" s="71"/>
      <c r="T74" s="69"/>
      <c r="U74" s="71"/>
      <c r="V74" s="72"/>
      <c r="W74" s="73"/>
      <c r="X74" s="74"/>
      <c r="Y74" s="74"/>
      <c r="Z74" s="75">
        <v>200000000</v>
      </c>
      <c r="AA74" s="76"/>
      <c r="AB74" s="74"/>
      <c r="AC74" s="77"/>
      <c r="AD74" s="69"/>
    </row>
    <row r="75" spans="4:30" ht="30" x14ac:dyDescent="0.35">
      <c r="D75" s="53" t="s">
        <v>33</v>
      </c>
      <c r="E75" s="54" t="s">
        <v>200</v>
      </c>
      <c r="F75" s="55"/>
      <c r="G75" s="56"/>
      <c r="H75" s="68"/>
      <c r="I75" s="69"/>
      <c r="J75" s="70"/>
      <c r="K75" s="70"/>
      <c r="L75" s="70"/>
      <c r="M75" s="70"/>
      <c r="N75" s="69"/>
      <c r="O75" s="71" t="s">
        <v>201</v>
      </c>
      <c r="P75" s="69"/>
      <c r="Q75" s="69"/>
      <c r="R75" s="72"/>
      <c r="S75" s="71"/>
      <c r="T75" s="69"/>
      <c r="U75" s="71"/>
      <c r="V75" s="72"/>
      <c r="W75" s="73"/>
      <c r="X75" s="74"/>
      <c r="Y75" s="74"/>
      <c r="Z75" s="75">
        <v>200000000</v>
      </c>
      <c r="AA75" s="76"/>
      <c r="AB75" s="74"/>
      <c r="AC75" s="77"/>
      <c r="AD75" s="69"/>
    </row>
    <row r="76" spans="4:30" x14ac:dyDescent="0.35">
      <c r="D76" s="53" t="s">
        <v>33</v>
      </c>
      <c r="E76" s="54" t="s">
        <v>202</v>
      </c>
      <c r="F76" s="55"/>
      <c r="G76" s="56"/>
      <c r="H76" s="68"/>
      <c r="I76" s="69"/>
      <c r="J76" s="70"/>
      <c r="K76" s="70"/>
      <c r="L76" s="70"/>
      <c r="M76" s="70"/>
      <c r="N76" s="69"/>
      <c r="O76" s="71" t="s">
        <v>203</v>
      </c>
      <c r="P76" s="69"/>
      <c r="Q76" s="69"/>
      <c r="R76" s="72"/>
      <c r="S76" s="71"/>
      <c r="T76" s="69"/>
      <c r="U76" s="71"/>
      <c r="V76" s="72"/>
      <c r="W76" s="73"/>
      <c r="X76" s="74"/>
      <c r="Y76" s="74"/>
      <c r="Z76" s="75">
        <v>200000000</v>
      </c>
      <c r="AA76" s="76"/>
      <c r="AB76" s="74"/>
      <c r="AC76" s="77"/>
      <c r="AD76" s="69"/>
    </row>
    <row r="77" spans="4:30" ht="30" x14ac:dyDescent="0.35">
      <c r="D77" s="53" t="s">
        <v>33</v>
      </c>
      <c r="E77" s="54" t="s">
        <v>204</v>
      </c>
      <c r="F77" s="55"/>
      <c r="G77" s="56"/>
      <c r="H77" s="68"/>
      <c r="I77" s="69"/>
      <c r="J77" s="70"/>
      <c r="K77" s="70"/>
      <c r="L77" s="70"/>
      <c r="M77" s="70"/>
      <c r="N77" s="69"/>
      <c r="O77" s="71" t="s">
        <v>205</v>
      </c>
      <c r="P77" s="69"/>
      <c r="Q77" s="69"/>
      <c r="R77" s="72"/>
      <c r="S77" s="71"/>
      <c r="T77" s="69"/>
      <c r="U77" s="71"/>
      <c r="V77" s="72"/>
      <c r="W77" s="73"/>
      <c r="X77" s="74"/>
      <c r="Y77" s="74"/>
      <c r="Z77" s="75">
        <v>175000000</v>
      </c>
      <c r="AA77" s="76"/>
      <c r="AB77" s="74"/>
      <c r="AC77" s="77"/>
      <c r="AD77" s="69"/>
    </row>
    <row r="78" spans="4:30" ht="30" x14ac:dyDescent="0.35">
      <c r="D78" s="53" t="s">
        <v>33</v>
      </c>
      <c r="E78" s="54" t="s">
        <v>206</v>
      </c>
      <c r="F78" s="55"/>
      <c r="G78" s="56"/>
      <c r="H78" s="68"/>
      <c r="I78" s="69"/>
      <c r="J78" s="70"/>
      <c r="K78" s="70"/>
      <c r="L78" s="70"/>
      <c r="M78" s="70"/>
      <c r="N78" s="69"/>
      <c r="O78" s="71" t="s">
        <v>207</v>
      </c>
      <c r="P78" s="69"/>
      <c r="Q78" s="69"/>
      <c r="R78" s="72"/>
      <c r="S78" s="71"/>
      <c r="T78" s="69"/>
      <c r="U78" s="71"/>
      <c r="V78" s="72"/>
      <c r="W78" s="73"/>
      <c r="X78" s="74"/>
      <c r="Y78" s="74"/>
      <c r="Z78" s="75">
        <v>200000000</v>
      </c>
      <c r="AA78" s="76"/>
      <c r="AB78" s="74"/>
      <c r="AC78" s="77"/>
      <c r="AD78" s="69"/>
    </row>
    <row r="79" spans="4:30" x14ac:dyDescent="0.35">
      <c r="D79" s="53" t="s">
        <v>33</v>
      </c>
      <c r="E79" s="54" t="s">
        <v>208</v>
      </c>
      <c r="F79" s="55"/>
      <c r="G79" s="56"/>
      <c r="H79" s="68"/>
      <c r="I79" s="69"/>
      <c r="J79" s="70"/>
      <c r="K79" s="70"/>
      <c r="L79" s="70"/>
      <c r="M79" s="70"/>
      <c r="N79" s="69"/>
      <c r="O79" s="71" t="s">
        <v>209</v>
      </c>
      <c r="P79" s="69"/>
      <c r="Q79" s="69"/>
      <c r="R79" s="72"/>
      <c r="S79" s="71"/>
      <c r="T79" s="69"/>
      <c r="U79" s="71"/>
      <c r="V79" s="72"/>
      <c r="W79" s="73"/>
      <c r="X79" s="74"/>
      <c r="Y79" s="74"/>
      <c r="Z79" s="75">
        <v>200000000</v>
      </c>
      <c r="AA79" s="76"/>
      <c r="AB79" s="74"/>
      <c r="AC79" s="77"/>
      <c r="AD79" s="69"/>
    </row>
    <row r="80" spans="4:30" x14ac:dyDescent="0.35">
      <c r="D80" s="53" t="s">
        <v>33</v>
      </c>
      <c r="E80" s="54" t="s">
        <v>210</v>
      </c>
      <c r="F80" s="55"/>
      <c r="G80" s="56"/>
      <c r="H80" s="68"/>
      <c r="I80" s="69"/>
      <c r="J80" s="70"/>
      <c r="K80" s="70"/>
      <c r="L80" s="70"/>
      <c r="M80" s="70"/>
      <c r="N80" s="69"/>
      <c r="O80" s="71" t="s">
        <v>211</v>
      </c>
      <c r="P80" s="69"/>
      <c r="Q80" s="69"/>
      <c r="R80" s="72"/>
      <c r="S80" s="71"/>
      <c r="T80" s="69"/>
      <c r="U80" s="71"/>
      <c r="V80" s="72"/>
      <c r="W80" s="73"/>
      <c r="X80" s="74"/>
      <c r="Y80" s="74"/>
      <c r="Z80" s="75">
        <v>150000000</v>
      </c>
      <c r="AA80" s="76"/>
      <c r="AB80" s="74"/>
      <c r="AC80" s="77"/>
      <c r="AD80" s="69"/>
    </row>
    <row r="81" spans="4:30" x14ac:dyDescent="0.35">
      <c r="D81" s="53" t="s">
        <v>33</v>
      </c>
      <c r="E81" s="54" t="s">
        <v>212</v>
      </c>
      <c r="F81" s="55"/>
      <c r="G81" s="56"/>
      <c r="H81" s="68"/>
      <c r="I81" s="69"/>
      <c r="J81" s="70"/>
      <c r="K81" s="70"/>
      <c r="L81" s="70"/>
      <c r="M81" s="70"/>
      <c r="N81" s="69"/>
      <c r="O81" s="71" t="s">
        <v>213</v>
      </c>
      <c r="P81" s="69"/>
      <c r="Q81" s="69"/>
      <c r="R81" s="72"/>
      <c r="S81" s="71"/>
      <c r="T81" s="69"/>
      <c r="U81" s="71"/>
      <c r="V81" s="72"/>
      <c r="W81" s="73"/>
      <c r="X81" s="74"/>
      <c r="Y81" s="74"/>
      <c r="Z81" s="75">
        <v>150000000</v>
      </c>
      <c r="AA81" s="76"/>
      <c r="AB81" s="74"/>
      <c r="AC81" s="77"/>
      <c r="AD81" s="69"/>
    </row>
    <row r="82" spans="4:30" ht="30" x14ac:dyDescent="0.35">
      <c r="D82" s="53" t="s">
        <v>33</v>
      </c>
      <c r="E82" s="54" t="s">
        <v>214</v>
      </c>
      <c r="F82" s="55"/>
      <c r="G82" s="56"/>
      <c r="H82" s="68"/>
      <c r="I82" s="69"/>
      <c r="J82" s="70"/>
      <c r="K82" s="70"/>
      <c r="L82" s="70"/>
      <c r="M82" s="70"/>
      <c r="N82" s="69"/>
      <c r="O82" s="71" t="s">
        <v>215</v>
      </c>
      <c r="P82" s="69"/>
      <c r="Q82" s="69"/>
      <c r="R82" s="72"/>
      <c r="S82" s="71"/>
      <c r="T82" s="69"/>
      <c r="U82" s="71"/>
      <c r="V82" s="72"/>
      <c r="W82" s="73"/>
      <c r="X82" s="74"/>
      <c r="Y82" s="74"/>
      <c r="Z82" s="75">
        <v>180000000</v>
      </c>
      <c r="AA82" s="76"/>
      <c r="AB82" s="74"/>
      <c r="AC82" s="77"/>
      <c r="AD82" s="69"/>
    </row>
    <row r="83" spans="4:30" x14ac:dyDescent="0.35">
      <c r="D83" s="53" t="s">
        <v>33</v>
      </c>
      <c r="E83" s="54" t="s">
        <v>216</v>
      </c>
      <c r="F83" s="55"/>
      <c r="G83" s="56"/>
      <c r="H83" s="68"/>
      <c r="I83" s="69"/>
      <c r="J83" s="70"/>
      <c r="K83" s="70"/>
      <c r="L83" s="70"/>
      <c r="M83" s="70"/>
      <c r="N83" s="69"/>
      <c r="O83" s="71" t="s">
        <v>217</v>
      </c>
      <c r="P83" s="69"/>
      <c r="Q83" s="69"/>
      <c r="R83" s="72"/>
      <c r="S83" s="71"/>
      <c r="T83" s="69"/>
      <c r="U83" s="71"/>
      <c r="V83" s="72"/>
      <c r="W83" s="73"/>
      <c r="X83" s="74"/>
      <c r="Y83" s="74"/>
      <c r="Z83" s="75">
        <v>90000000</v>
      </c>
      <c r="AA83" s="76"/>
      <c r="AB83" s="74"/>
      <c r="AC83" s="77"/>
      <c r="AD83" s="69"/>
    </row>
    <row r="84" spans="4:30" x14ac:dyDescent="0.35">
      <c r="D84" s="53" t="s">
        <v>33</v>
      </c>
      <c r="E84" s="54" t="s">
        <v>218</v>
      </c>
      <c r="F84" s="55"/>
      <c r="G84" s="56"/>
      <c r="H84" s="68"/>
      <c r="I84" s="69"/>
      <c r="J84" s="70"/>
      <c r="K84" s="70"/>
      <c r="L84" s="70"/>
      <c r="M84" s="70"/>
      <c r="N84" s="69"/>
      <c r="O84" s="71" t="s">
        <v>219</v>
      </c>
      <c r="P84" s="69"/>
      <c r="Q84" s="69"/>
      <c r="R84" s="72"/>
      <c r="S84" s="71"/>
      <c r="T84" s="69"/>
      <c r="U84" s="71"/>
      <c r="V84" s="72"/>
      <c r="W84" s="73"/>
      <c r="X84" s="74"/>
      <c r="Y84" s="74"/>
      <c r="Z84" s="75">
        <v>90000000</v>
      </c>
      <c r="AA84" s="76"/>
      <c r="AB84" s="74"/>
      <c r="AC84" s="77"/>
      <c r="AD84" s="69"/>
    </row>
    <row r="85" spans="4:30" ht="45" x14ac:dyDescent="0.35">
      <c r="D85" s="53" t="s">
        <v>33</v>
      </c>
      <c r="E85" s="54"/>
      <c r="F85" s="55"/>
      <c r="G85" s="56" t="s">
        <v>36</v>
      </c>
      <c r="H85" s="68"/>
      <c r="I85" s="69" t="s">
        <v>220</v>
      </c>
      <c r="J85" s="70">
        <f>VLOOKUP($I85,[2]DATA2017!$B$5:$O$2526,2,FALSE)*100</f>
        <v>0</v>
      </c>
      <c r="K85" s="70">
        <f>VLOOKUP($I85,[2]DATA2017!$B$5:$O$2526,3,FALSE)*100</f>
        <v>0</v>
      </c>
      <c r="L85" s="70">
        <f>VLOOKUP($I85,[2]DATA2017!$B$5:$O$2526,4,FALSE)*100</f>
        <v>100</v>
      </c>
      <c r="M85" s="70">
        <f t="shared" ref="M85" si="8">SUM(J85:L85)</f>
        <v>100</v>
      </c>
      <c r="N85" s="69" t="s">
        <v>221</v>
      </c>
      <c r="O85" s="71" t="s">
        <v>222</v>
      </c>
      <c r="P85" s="69" t="s">
        <v>223</v>
      </c>
      <c r="Q85" s="69" t="s">
        <v>104</v>
      </c>
      <c r="R85" s="72">
        <v>0.25</v>
      </c>
      <c r="S85" s="71" t="s">
        <v>224</v>
      </c>
      <c r="T85" s="69" t="s">
        <v>225</v>
      </c>
      <c r="U85" s="71" t="s">
        <v>107</v>
      </c>
      <c r="V85" s="72">
        <v>0.25</v>
      </c>
      <c r="W85" s="73">
        <v>280000000</v>
      </c>
      <c r="X85" s="74"/>
      <c r="Y85" s="74">
        <v>0</v>
      </c>
      <c r="Z85" s="75"/>
      <c r="AA85" s="76">
        <f>Z86</f>
        <v>100000000</v>
      </c>
      <c r="AB85" s="74">
        <v>170000000</v>
      </c>
      <c r="AC85" s="77">
        <v>0</v>
      </c>
      <c r="AD85" s="69" t="s">
        <v>41</v>
      </c>
    </row>
    <row r="86" spans="4:30" ht="30" x14ac:dyDescent="0.35">
      <c r="D86" s="53" t="s">
        <v>33</v>
      </c>
      <c r="E86" s="54" t="s">
        <v>226</v>
      </c>
      <c r="F86" s="55"/>
      <c r="G86" s="56"/>
      <c r="H86" s="68"/>
      <c r="I86" s="69"/>
      <c r="J86" s="70"/>
      <c r="K86" s="70"/>
      <c r="L86" s="70"/>
      <c r="M86" s="70"/>
      <c r="N86" s="69"/>
      <c r="O86" s="71" t="s">
        <v>227</v>
      </c>
      <c r="P86" s="69"/>
      <c r="Q86" s="69"/>
      <c r="R86" s="72"/>
      <c r="S86" s="71"/>
      <c r="T86" s="69"/>
      <c r="U86" s="71"/>
      <c r="V86" s="72"/>
      <c r="W86" s="73"/>
      <c r="X86" s="74"/>
      <c r="Y86" s="74"/>
      <c r="Z86" s="75">
        <v>100000000</v>
      </c>
      <c r="AA86" s="76"/>
      <c r="AB86" s="74"/>
      <c r="AC86" s="77"/>
      <c r="AD86" s="69"/>
    </row>
    <row r="87" spans="4:30" ht="45" x14ac:dyDescent="0.35">
      <c r="D87" s="53" t="s">
        <v>33</v>
      </c>
      <c r="E87" s="54"/>
      <c r="F87" s="55"/>
      <c r="G87" s="56" t="s">
        <v>36</v>
      </c>
      <c r="H87" s="68"/>
      <c r="I87" s="69" t="s">
        <v>220</v>
      </c>
      <c r="J87" s="70">
        <f>VLOOKUP($I87,[2]DATA2017!$B$5:$O$2526,2,FALSE)*100</f>
        <v>0</v>
      </c>
      <c r="K87" s="70">
        <f>VLOOKUP($I87,[2]DATA2017!$B$5:$O$2526,3,FALSE)*100</f>
        <v>0</v>
      </c>
      <c r="L87" s="70">
        <f>VLOOKUP($I87,[2]DATA2017!$B$5:$O$2526,4,FALSE)*100</f>
        <v>100</v>
      </c>
      <c r="M87" s="70">
        <f t="shared" si="7"/>
        <v>100</v>
      </c>
      <c r="N87" s="69" t="s">
        <v>229</v>
      </c>
      <c r="O87" s="71" t="s">
        <v>230</v>
      </c>
      <c r="P87" s="69" t="s">
        <v>223</v>
      </c>
      <c r="Q87" s="69" t="s">
        <v>104</v>
      </c>
      <c r="R87" s="72">
        <v>0.25</v>
      </c>
      <c r="S87" s="71" t="s">
        <v>224</v>
      </c>
      <c r="T87" s="69" t="s">
        <v>225</v>
      </c>
      <c r="U87" s="71" t="s">
        <v>107</v>
      </c>
      <c r="V87" s="72">
        <v>0.25</v>
      </c>
      <c r="W87" s="73">
        <v>280000000</v>
      </c>
      <c r="X87" s="74"/>
      <c r="Y87" s="74">
        <v>0</v>
      </c>
      <c r="Z87" s="75"/>
      <c r="AA87" s="76">
        <f>SUM(Z88:Z88)</f>
        <v>150000000</v>
      </c>
      <c r="AB87" s="74">
        <v>170000000</v>
      </c>
      <c r="AC87" s="77">
        <v>0</v>
      </c>
      <c r="AD87" s="69" t="s">
        <v>41</v>
      </c>
    </row>
    <row r="88" spans="4:30" x14ac:dyDescent="0.35">
      <c r="D88" s="53" t="s">
        <v>33</v>
      </c>
      <c r="E88" s="54" t="s">
        <v>231</v>
      </c>
      <c r="F88" s="55"/>
      <c r="G88" s="56"/>
      <c r="H88" s="68"/>
      <c r="I88" s="69"/>
      <c r="J88" s="70"/>
      <c r="K88" s="70"/>
      <c r="L88" s="70"/>
      <c r="M88" s="70"/>
      <c r="N88" s="69"/>
      <c r="O88" s="71" t="s">
        <v>232</v>
      </c>
      <c r="P88" s="69"/>
      <c r="Q88" s="69"/>
      <c r="R88" s="72"/>
      <c r="S88" s="71"/>
      <c r="T88" s="69"/>
      <c r="U88" s="71"/>
      <c r="V88" s="72"/>
      <c r="W88" s="73"/>
      <c r="X88" s="74"/>
      <c r="Y88" s="74"/>
      <c r="Z88" s="75">
        <v>150000000</v>
      </c>
      <c r="AA88" s="76"/>
      <c r="AB88" s="74"/>
      <c r="AC88" s="77"/>
      <c r="AD88" s="69"/>
    </row>
    <row r="89" spans="4:30" x14ac:dyDescent="0.35">
      <c r="D89" s="53" t="s">
        <v>33</v>
      </c>
      <c r="E89" s="54"/>
      <c r="F89" s="55"/>
      <c r="G89" s="56" t="s">
        <v>36</v>
      </c>
      <c r="H89" s="68"/>
      <c r="I89" s="69"/>
      <c r="J89" s="70"/>
      <c r="K89" s="70"/>
      <c r="L89" s="70"/>
      <c r="M89" s="70"/>
      <c r="N89" s="69" t="s">
        <v>233</v>
      </c>
      <c r="O89" s="71" t="s">
        <v>234</v>
      </c>
      <c r="P89" s="69"/>
      <c r="Q89" s="69"/>
      <c r="R89" s="72"/>
      <c r="S89" s="71"/>
      <c r="T89" s="69"/>
      <c r="U89" s="71"/>
      <c r="V89" s="72"/>
      <c r="W89" s="73"/>
      <c r="X89" s="74"/>
      <c r="Y89" s="74"/>
      <c r="Z89" s="75"/>
      <c r="AA89" s="76">
        <f>SUM(Z90:Z91)</f>
        <v>125000000</v>
      </c>
      <c r="AB89" s="74"/>
      <c r="AC89" s="77"/>
      <c r="AD89" s="69"/>
    </row>
    <row r="90" spans="4:30" ht="30" x14ac:dyDescent="0.35">
      <c r="D90" s="53" t="s">
        <v>33</v>
      </c>
      <c r="E90" s="54" t="s">
        <v>235</v>
      </c>
      <c r="F90" s="55"/>
      <c r="G90" s="56"/>
      <c r="H90" s="68"/>
      <c r="I90" s="69"/>
      <c r="J90" s="70"/>
      <c r="K90" s="70"/>
      <c r="L90" s="70"/>
      <c r="M90" s="70"/>
      <c r="N90" s="69"/>
      <c r="O90" s="71" t="s">
        <v>236</v>
      </c>
      <c r="P90" s="69"/>
      <c r="Q90" s="69"/>
      <c r="R90" s="72"/>
      <c r="S90" s="71"/>
      <c r="T90" s="69"/>
      <c r="U90" s="71"/>
      <c r="V90" s="72"/>
      <c r="W90" s="73"/>
      <c r="X90" s="74"/>
      <c r="Y90" s="74"/>
      <c r="Z90" s="75">
        <v>75000000</v>
      </c>
      <c r="AA90" s="76"/>
      <c r="AB90" s="74"/>
      <c r="AC90" s="77"/>
      <c r="AD90" s="69"/>
    </row>
    <row r="91" spans="4:30" ht="30" x14ac:dyDescent="0.35">
      <c r="D91" s="53" t="s">
        <v>33</v>
      </c>
      <c r="E91" s="54" t="s">
        <v>237</v>
      </c>
      <c r="F91" s="55"/>
      <c r="G91" s="56"/>
      <c r="H91" s="68"/>
      <c r="I91" s="69"/>
      <c r="J91" s="70"/>
      <c r="K91" s="70"/>
      <c r="L91" s="70"/>
      <c r="M91" s="70"/>
      <c r="N91" s="69"/>
      <c r="O91" s="71" t="s">
        <v>238</v>
      </c>
      <c r="P91" s="69"/>
      <c r="Q91" s="69"/>
      <c r="R91" s="72"/>
      <c r="S91" s="71"/>
      <c r="T91" s="69"/>
      <c r="U91" s="71"/>
      <c r="V91" s="72"/>
      <c r="W91" s="73"/>
      <c r="X91" s="74"/>
      <c r="Y91" s="74"/>
      <c r="Z91" s="75">
        <v>50000000</v>
      </c>
      <c r="AA91" s="76"/>
      <c r="AB91" s="74"/>
      <c r="AC91" s="77"/>
      <c r="AD91" s="69"/>
    </row>
    <row r="92" spans="4:30" ht="45" x14ac:dyDescent="0.35">
      <c r="D92" s="53" t="s">
        <v>33</v>
      </c>
      <c r="E92" s="54"/>
      <c r="F92" s="55"/>
      <c r="G92" s="56" t="s">
        <v>36</v>
      </c>
      <c r="H92" s="68"/>
      <c r="I92" s="69" t="s">
        <v>239</v>
      </c>
      <c r="J92" s="70">
        <f>VLOOKUP($I92,[2]DATA2017!$B$5:$O$2526,2,FALSE)*100</f>
        <v>0</v>
      </c>
      <c r="K92" s="70">
        <f>VLOOKUP($I92,[2]DATA2017!$B$5:$O$2526,3,FALSE)*100</f>
        <v>0</v>
      </c>
      <c r="L92" s="70">
        <f>VLOOKUP($I92,[2]DATA2017!$B$5:$O$2526,4,FALSE)*100</f>
        <v>100</v>
      </c>
      <c r="M92" s="70">
        <f t="shared" si="7"/>
        <v>100</v>
      </c>
      <c r="N92" s="69" t="s">
        <v>239</v>
      </c>
      <c r="O92" s="71" t="s">
        <v>85</v>
      </c>
      <c r="P92" s="69" t="s">
        <v>103</v>
      </c>
      <c r="Q92" s="69" t="s">
        <v>104</v>
      </c>
      <c r="R92" s="72">
        <v>0.25</v>
      </c>
      <c r="S92" s="71" t="s">
        <v>240</v>
      </c>
      <c r="T92" s="69" t="s">
        <v>241</v>
      </c>
      <c r="U92" s="71" t="s">
        <v>242</v>
      </c>
      <c r="V92" s="72">
        <v>1</v>
      </c>
      <c r="W92" s="73">
        <v>12594703600</v>
      </c>
      <c r="X92" s="74"/>
      <c r="Y92" s="74">
        <v>184100000</v>
      </c>
      <c r="Z92" s="75"/>
      <c r="AA92" s="76">
        <f>ROUNDDOWN(AC92*90%,-6)+SUM(Z93:Z107)</f>
        <v>1653000000</v>
      </c>
      <c r="AB92" s="74">
        <v>184100000</v>
      </c>
      <c r="AC92" s="77">
        <v>109100000</v>
      </c>
      <c r="AD92" s="69" t="s">
        <v>41</v>
      </c>
    </row>
    <row r="93" spans="4:30" x14ac:dyDescent="0.35">
      <c r="D93" s="53" t="s">
        <v>33</v>
      </c>
      <c r="E93" s="54" t="s">
        <v>243</v>
      </c>
      <c r="F93" s="55"/>
      <c r="G93" s="56"/>
      <c r="H93" s="68"/>
      <c r="I93" s="69"/>
      <c r="J93" s="70"/>
      <c r="K93" s="70"/>
      <c r="L93" s="70"/>
      <c r="M93" s="70"/>
      <c r="N93" s="69"/>
      <c r="O93" s="71" t="s">
        <v>244</v>
      </c>
      <c r="P93" s="69"/>
      <c r="Q93" s="69"/>
      <c r="R93" s="72"/>
      <c r="S93" s="71"/>
      <c r="T93" s="69"/>
      <c r="U93" s="71"/>
      <c r="V93" s="72"/>
      <c r="W93" s="73"/>
      <c r="X93" s="74"/>
      <c r="Y93" s="74"/>
      <c r="Z93" s="75">
        <v>150000000</v>
      </c>
      <c r="AA93" s="76"/>
      <c r="AB93" s="74"/>
      <c r="AC93" s="77"/>
      <c r="AD93" s="69"/>
    </row>
    <row r="94" spans="4:30" x14ac:dyDescent="0.35">
      <c r="D94" s="53" t="s">
        <v>33</v>
      </c>
      <c r="E94" s="54" t="s">
        <v>245</v>
      </c>
      <c r="F94" s="55"/>
      <c r="G94" s="56"/>
      <c r="H94" s="68"/>
      <c r="I94" s="69"/>
      <c r="J94" s="70"/>
      <c r="K94" s="70"/>
      <c r="L94" s="70"/>
      <c r="M94" s="70"/>
      <c r="N94" s="69"/>
      <c r="O94" s="71" t="s">
        <v>246</v>
      </c>
      <c r="P94" s="69"/>
      <c r="Q94" s="69"/>
      <c r="R94" s="72"/>
      <c r="S94" s="71"/>
      <c r="T94" s="69"/>
      <c r="U94" s="71"/>
      <c r="V94" s="72"/>
      <c r="W94" s="73"/>
      <c r="X94" s="74"/>
      <c r="Y94" s="74"/>
      <c r="Z94" s="75">
        <v>100000000</v>
      </c>
      <c r="AA94" s="76"/>
      <c r="AB94" s="74"/>
      <c r="AC94" s="77"/>
      <c r="AD94" s="69"/>
    </row>
    <row r="95" spans="4:30" x14ac:dyDescent="0.35">
      <c r="D95" s="53" t="s">
        <v>33</v>
      </c>
      <c r="E95" s="54" t="s">
        <v>247</v>
      </c>
      <c r="F95" s="55"/>
      <c r="G95" s="56"/>
      <c r="H95" s="68"/>
      <c r="I95" s="69"/>
      <c r="J95" s="70"/>
      <c r="K95" s="70"/>
      <c r="L95" s="70"/>
      <c r="M95" s="70"/>
      <c r="N95" s="69"/>
      <c r="O95" s="71" t="s">
        <v>248</v>
      </c>
      <c r="P95" s="69"/>
      <c r="Q95" s="69"/>
      <c r="R95" s="72"/>
      <c r="S95" s="71"/>
      <c r="T95" s="69"/>
      <c r="U95" s="71"/>
      <c r="V95" s="72"/>
      <c r="W95" s="73"/>
      <c r="X95" s="74"/>
      <c r="Y95" s="74"/>
      <c r="Z95" s="75">
        <v>135000000</v>
      </c>
      <c r="AA95" s="76"/>
      <c r="AB95" s="74"/>
      <c r="AC95" s="77"/>
      <c r="AD95" s="69"/>
    </row>
    <row r="96" spans="4:30" x14ac:dyDescent="0.35">
      <c r="D96" s="53" t="s">
        <v>33</v>
      </c>
      <c r="E96" s="54" t="s">
        <v>249</v>
      </c>
      <c r="F96" s="55"/>
      <c r="G96" s="56"/>
      <c r="H96" s="68"/>
      <c r="I96" s="69"/>
      <c r="J96" s="70"/>
      <c r="K96" s="70"/>
      <c r="L96" s="70"/>
      <c r="M96" s="70"/>
      <c r="N96" s="69"/>
      <c r="O96" s="71" t="s">
        <v>250</v>
      </c>
      <c r="P96" s="69"/>
      <c r="Q96" s="69"/>
      <c r="R96" s="72"/>
      <c r="S96" s="71"/>
      <c r="T96" s="69"/>
      <c r="U96" s="71"/>
      <c r="V96" s="72"/>
      <c r="W96" s="73"/>
      <c r="X96" s="74"/>
      <c r="Y96" s="74"/>
      <c r="Z96" s="75">
        <v>180000000</v>
      </c>
      <c r="AA96" s="76"/>
      <c r="AB96" s="74"/>
      <c r="AC96" s="77"/>
      <c r="AD96" s="69"/>
    </row>
    <row r="97" spans="4:30" x14ac:dyDescent="0.35">
      <c r="D97" s="53" t="s">
        <v>33</v>
      </c>
      <c r="E97" s="54" t="s">
        <v>251</v>
      </c>
      <c r="F97" s="55"/>
      <c r="G97" s="56"/>
      <c r="H97" s="68"/>
      <c r="I97" s="69"/>
      <c r="J97" s="70"/>
      <c r="K97" s="70"/>
      <c r="L97" s="70"/>
      <c r="M97" s="70"/>
      <c r="N97" s="69"/>
      <c r="O97" s="71" t="s">
        <v>252</v>
      </c>
      <c r="P97" s="69"/>
      <c r="Q97" s="69"/>
      <c r="R97" s="72"/>
      <c r="S97" s="71"/>
      <c r="T97" s="69"/>
      <c r="U97" s="71"/>
      <c r="V97" s="72"/>
      <c r="W97" s="73"/>
      <c r="X97" s="74"/>
      <c r="Y97" s="74"/>
      <c r="Z97" s="75">
        <v>90000000</v>
      </c>
      <c r="AA97" s="76"/>
      <c r="AB97" s="74"/>
      <c r="AC97" s="77"/>
      <c r="AD97" s="69"/>
    </row>
    <row r="98" spans="4:30" x14ac:dyDescent="0.35">
      <c r="D98" s="53" t="s">
        <v>33</v>
      </c>
      <c r="E98" s="54" t="s">
        <v>253</v>
      </c>
      <c r="F98" s="55"/>
      <c r="G98" s="56"/>
      <c r="H98" s="68"/>
      <c r="I98" s="69"/>
      <c r="J98" s="70"/>
      <c r="K98" s="70"/>
      <c r="L98" s="70"/>
      <c r="M98" s="70"/>
      <c r="N98" s="69"/>
      <c r="O98" s="71" t="s">
        <v>254</v>
      </c>
      <c r="P98" s="69"/>
      <c r="Q98" s="69"/>
      <c r="R98" s="72"/>
      <c r="S98" s="71"/>
      <c r="T98" s="69"/>
      <c r="U98" s="71"/>
      <c r="V98" s="72"/>
      <c r="W98" s="73"/>
      <c r="X98" s="74"/>
      <c r="Y98" s="74"/>
      <c r="Z98" s="75">
        <v>90000000</v>
      </c>
      <c r="AA98" s="76"/>
      <c r="AB98" s="74"/>
      <c r="AC98" s="77"/>
      <c r="AD98" s="69"/>
    </row>
    <row r="99" spans="4:30" x14ac:dyDescent="0.35">
      <c r="D99" s="53" t="s">
        <v>33</v>
      </c>
      <c r="E99" s="54" t="s">
        <v>255</v>
      </c>
      <c r="F99" s="55"/>
      <c r="G99" s="56"/>
      <c r="H99" s="68"/>
      <c r="I99" s="69"/>
      <c r="J99" s="70"/>
      <c r="K99" s="70"/>
      <c r="L99" s="70"/>
      <c r="M99" s="70"/>
      <c r="N99" s="69"/>
      <c r="O99" s="71" t="s">
        <v>256</v>
      </c>
      <c r="P99" s="69"/>
      <c r="Q99" s="69"/>
      <c r="R99" s="72"/>
      <c r="S99" s="71"/>
      <c r="T99" s="69"/>
      <c r="U99" s="71"/>
      <c r="V99" s="72"/>
      <c r="W99" s="73"/>
      <c r="X99" s="74"/>
      <c r="Y99" s="74"/>
      <c r="Z99" s="75">
        <v>90000000</v>
      </c>
      <c r="AA99" s="76"/>
      <c r="AB99" s="74"/>
      <c r="AC99" s="77"/>
      <c r="AD99" s="69"/>
    </row>
    <row r="100" spans="4:30" x14ac:dyDescent="0.35">
      <c r="D100" s="53" t="s">
        <v>33</v>
      </c>
      <c r="E100" s="54" t="s">
        <v>257</v>
      </c>
      <c r="F100" s="55"/>
      <c r="G100" s="56"/>
      <c r="H100" s="68"/>
      <c r="I100" s="69"/>
      <c r="J100" s="70"/>
      <c r="K100" s="70"/>
      <c r="L100" s="70"/>
      <c r="M100" s="70"/>
      <c r="N100" s="69"/>
      <c r="O100" s="71" t="s">
        <v>258</v>
      </c>
      <c r="P100" s="69"/>
      <c r="Q100" s="69"/>
      <c r="R100" s="72"/>
      <c r="S100" s="71"/>
      <c r="T100" s="69"/>
      <c r="U100" s="71"/>
      <c r="V100" s="72"/>
      <c r="W100" s="73"/>
      <c r="X100" s="74"/>
      <c r="Y100" s="74"/>
      <c r="Z100" s="75">
        <v>90000000</v>
      </c>
      <c r="AA100" s="76"/>
      <c r="AB100" s="74"/>
      <c r="AC100" s="77"/>
      <c r="AD100" s="69"/>
    </row>
    <row r="101" spans="4:30" x14ac:dyDescent="0.35">
      <c r="D101" s="53" t="s">
        <v>33</v>
      </c>
      <c r="E101" s="54" t="s">
        <v>259</v>
      </c>
      <c r="F101" s="55"/>
      <c r="G101" s="56"/>
      <c r="H101" s="68"/>
      <c r="I101" s="69"/>
      <c r="J101" s="70"/>
      <c r="K101" s="70"/>
      <c r="L101" s="70"/>
      <c r="M101" s="70"/>
      <c r="N101" s="69"/>
      <c r="O101" s="71" t="s">
        <v>260</v>
      </c>
      <c r="P101" s="69"/>
      <c r="Q101" s="69"/>
      <c r="R101" s="72"/>
      <c r="S101" s="71"/>
      <c r="T101" s="69"/>
      <c r="U101" s="71"/>
      <c r="V101" s="72"/>
      <c r="W101" s="73"/>
      <c r="X101" s="74"/>
      <c r="Y101" s="74"/>
      <c r="Z101" s="75">
        <v>90000000</v>
      </c>
      <c r="AA101" s="76"/>
      <c r="AB101" s="74"/>
      <c r="AC101" s="77"/>
      <c r="AD101" s="69"/>
    </row>
    <row r="102" spans="4:30" x14ac:dyDescent="0.35">
      <c r="D102" s="53" t="s">
        <v>33</v>
      </c>
      <c r="E102" s="54" t="s">
        <v>261</v>
      </c>
      <c r="F102" s="55"/>
      <c r="G102" s="56"/>
      <c r="H102" s="68"/>
      <c r="I102" s="69"/>
      <c r="J102" s="70"/>
      <c r="K102" s="70"/>
      <c r="L102" s="70"/>
      <c r="M102" s="70"/>
      <c r="N102" s="69"/>
      <c r="O102" s="71" t="s">
        <v>262</v>
      </c>
      <c r="P102" s="69"/>
      <c r="Q102" s="69"/>
      <c r="R102" s="72"/>
      <c r="S102" s="71"/>
      <c r="T102" s="69"/>
      <c r="U102" s="71"/>
      <c r="V102" s="72"/>
      <c r="W102" s="73"/>
      <c r="X102" s="74"/>
      <c r="Y102" s="74"/>
      <c r="Z102" s="75">
        <v>90000000</v>
      </c>
      <c r="AA102" s="76"/>
      <c r="AB102" s="74"/>
      <c r="AC102" s="77"/>
      <c r="AD102" s="69"/>
    </row>
    <row r="103" spans="4:30" x14ac:dyDescent="0.35">
      <c r="D103" s="53" t="s">
        <v>33</v>
      </c>
      <c r="E103" s="54" t="s">
        <v>263</v>
      </c>
      <c r="F103" s="55"/>
      <c r="G103" s="56"/>
      <c r="H103" s="68"/>
      <c r="I103" s="69"/>
      <c r="J103" s="70"/>
      <c r="K103" s="70"/>
      <c r="L103" s="70"/>
      <c r="M103" s="70"/>
      <c r="N103" s="69"/>
      <c r="O103" s="71" t="s">
        <v>264</v>
      </c>
      <c r="P103" s="69"/>
      <c r="Q103" s="69"/>
      <c r="R103" s="72"/>
      <c r="S103" s="71"/>
      <c r="T103" s="69"/>
      <c r="U103" s="71"/>
      <c r="V103" s="72"/>
      <c r="W103" s="73"/>
      <c r="X103" s="74"/>
      <c r="Y103" s="74"/>
      <c r="Z103" s="75">
        <v>90000000</v>
      </c>
      <c r="AA103" s="76"/>
      <c r="AB103" s="74"/>
      <c r="AC103" s="77"/>
      <c r="AD103" s="69"/>
    </row>
    <row r="104" spans="4:30" x14ac:dyDescent="0.35">
      <c r="D104" s="53" t="s">
        <v>33</v>
      </c>
      <c r="E104" s="54" t="s">
        <v>265</v>
      </c>
      <c r="F104" s="55"/>
      <c r="G104" s="56"/>
      <c r="H104" s="68"/>
      <c r="I104" s="69"/>
      <c r="J104" s="70"/>
      <c r="K104" s="70"/>
      <c r="L104" s="70"/>
      <c r="M104" s="70"/>
      <c r="N104" s="69"/>
      <c r="O104" s="71" t="s">
        <v>266</v>
      </c>
      <c r="P104" s="69"/>
      <c r="Q104" s="69"/>
      <c r="R104" s="72"/>
      <c r="S104" s="71"/>
      <c r="T104" s="69"/>
      <c r="U104" s="71"/>
      <c r="V104" s="72"/>
      <c r="W104" s="73"/>
      <c r="X104" s="74"/>
      <c r="Y104" s="74"/>
      <c r="Z104" s="75">
        <v>90000000</v>
      </c>
      <c r="AA104" s="76"/>
      <c r="AB104" s="74"/>
      <c r="AC104" s="77"/>
      <c r="AD104" s="69"/>
    </row>
    <row r="105" spans="4:30" x14ac:dyDescent="0.35">
      <c r="D105" s="53" t="s">
        <v>33</v>
      </c>
      <c r="E105" s="54" t="s">
        <v>267</v>
      </c>
      <c r="F105" s="55"/>
      <c r="G105" s="56"/>
      <c r="H105" s="68"/>
      <c r="I105" s="69"/>
      <c r="J105" s="70"/>
      <c r="K105" s="70"/>
      <c r="L105" s="70"/>
      <c r="M105" s="70"/>
      <c r="N105" s="69"/>
      <c r="O105" s="71" t="s">
        <v>268</v>
      </c>
      <c r="P105" s="69"/>
      <c r="Q105" s="69"/>
      <c r="R105" s="72"/>
      <c r="S105" s="71"/>
      <c r="T105" s="69"/>
      <c r="U105" s="71"/>
      <c r="V105" s="72"/>
      <c r="W105" s="73"/>
      <c r="X105" s="74"/>
      <c r="Y105" s="74"/>
      <c r="Z105" s="75">
        <v>90000000</v>
      </c>
      <c r="AA105" s="76"/>
      <c r="AB105" s="74"/>
      <c r="AC105" s="77"/>
      <c r="AD105" s="69"/>
    </row>
    <row r="106" spans="4:30" x14ac:dyDescent="0.35">
      <c r="D106" s="53" t="s">
        <v>33</v>
      </c>
      <c r="E106" s="54" t="s">
        <v>269</v>
      </c>
      <c r="F106" s="55"/>
      <c r="G106" s="56"/>
      <c r="H106" s="68"/>
      <c r="I106" s="69"/>
      <c r="J106" s="70"/>
      <c r="K106" s="70"/>
      <c r="L106" s="70"/>
      <c r="M106" s="70"/>
      <c r="N106" s="69"/>
      <c r="O106" s="71" t="s">
        <v>270</v>
      </c>
      <c r="P106" s="69"/>
      <c r="Q106" s="69"/>
      <c r="R106" s="72"/>
      <c r="S106" s="71"/>
      <c r="T106" s="69"/>
      <c r="U106" s="71"/>
      <c r="V106" s="72"/>
      <c r="W106" s="73"/>
      <c r="X106" s="74"/>
      <c r="Y106" s="74"/>
      <c r="Z106" s="75">
        <v>90000000</v>
      </c>
      <c r="AA106" s="76"/>
      <c r="AB106" s="74"/>
      <c r="AC106" s="77"/>
      <c r="AD106" s="69"/>
    </row>
    <row r="107" spans="4:30" x14ac:dyDescent="0.35">
      <c r="D107" s="53" t="s">
        <v>33</v>
      </c>
      <c r="E107" s="54" t="s">
        <v>271</v>
      </c>
      <c r="F107" s="55"/>
      <c r="G107" s="56"/>
      <c r="H107" s="68"/>
      <c r="I107" s="69"/>
      <c r="J107" s="70"/>
      <c r="K107" s="70"/>
      <c r="L107" s="70"/>
      <c r="M107" s="70"/>
      <c r="N107" s="69"/>
      <c r="O107" s="71" t="s">
        <v>272</v>
      </c>
      <c r="P107" s="69"/>
      <c r="Q107" s="69"/>
      <c r="R107" s="72"/>
      <c r="S107" s="71"/>
      <c r="T107" s="69"/>
      <c r="U107" s="71"/>
      <c r="V107" s="72"/>
      <c r="W107" s="73"/>
      <c r="X107" s="74"/>
      <c r="Y107" s="74"/>
      <c r="Z107" s="75">
        <v>90000000</v>
      </c>
      <c r="AA107" s="76"/>
      <c r="AB107" s="74"/>
      <c r="AC107" s="77"/>
      <c r="AD107" s="69"/>
    </row>
    <row r="108" spans="4:30" ht="45" x14ac:dyDescent="0.35">
      <c r="D108" s="53" t="s">
        <v>33</v>
      </c>
      <c r="E108" s="54"/>
      <c r="F108" s="55"/>
      <c r="G108" s="56" t="s">
        <v>36</v>
      </c>
      <c r="H108" s="68"/>
      <c r="I108" s="69" t="s">
        <v>273</v>
      </c>
      <c r="J108" s="70" t="e">
        <f>VLOOKUP($I108,[2]DATA2017!$B$5:$O$2526,2,FALSE)*100</f>
        <v>#N/A</v>
      </c>
      <c r="K108" s="70" t="e">
        <f>VLOOKUP($I108,[2]DATA2017!$B$5:$O$2526,3,FALSE)*100</f>
        <v>#N/A</v>
      </c>
      <c r="L108" s="70" t="e">
        <f>VLOOKUP($I108,[2]DATA2017!$B$5:$O$2526,4,FALSE)*100</f>
        <v>#N/A</v>
      </c>
      <c r="M108" s="70" t="e">
        <f t="shared" si="7"/>
        <v>#N/A</v>
      </c>
      <c r="N108" s="69" t="s">
        <v>273</v>
      </c>
      <c r="O108" s="71" t="s">
        <v>274</v>
      </c>
      <c r="P108" s="69" t="s">
        <v>103</v>
      </c>
      <c r="Q108" s="69" t="s">
        <v>104</v>
      </c>
      <c r="R108" s="72">
        <v>0.25</v>
      </c>
      <c r="S108" s="71" t="s">
        <v>275</v>
      </c>
      <c r="T108" s="69" t="s">
        <v>276</v>
      </c>
      <c r="U108" s="71" t="s">
        <v>107</v>
      </c>
      <c r="V108" s="72">
        <v>0.25</v>
      </c>
      <c r="W108" s="73">
        <v>0</v>
      </c>
      <c r="X108" s="74"/>
      <c r="Y108" s="74">
        <v>1400000000</v>
      </c>
      <c r="Z108" s="75"/>
      <c r="AA108" s="76">
        <f>Z109</f>
        <v>100000000</v>
      </c>
      <c r="AB108" s="74">
        <v>1400000000</v>
      </c>
      <c r="AC108" s="77">
        <v>0</v>
      </c>
      <c r="AD108" s="69" t="s">
        <v>41</v>
      </c>
    </row>
    <row r="109" spans="4:30" x14ac:dyDescent="0.35">
      <c r="D109" s="53" t="s">
        <v>33</v>
      </c>
      <c r="E109" s="54" t="s">
        <v>277</v>
      </c>
      <c r="F109" s="55"/>
      <c r="G109" s="56"/>
      <c r="H109" s="68"/>
      <c r="I109" s="69"/>
      <c r="J109" s="70"/>
      <c r="K109" s="70"/>
      <c r="L109" s="70"/>
      <c r="M109" s="70"/>
      <c r="N109" s="69"/>
      <c r="O109" s="71" t="s">
        <v>278</v>
      </c>
      <c r="P109" s="69"/>
      <c r="Q109" s="69"/>
      <c r="R109" s="72"/>
      <c r="S109" s="71"/>
      <c r="T109" s="69"/>
      <c r="U109" s="71"/>
      <c r="V109" s="72"/>
      <c r="W109" s="73"/>
      <c r="X109" s="74"/>
      <c r="Y109" s="74"/>
      <c r="Z109" s="75">
        <v>100000000</v>
      </c>
      <c r="AA109" s="76"/>
      <c r="AB109" s="74"/>
      <c r="AC109" s="77"/>
      <c r="AD109" s="69"/>
    </row>
    <row r="110" spans="4:30" x14ac:dyDescent="0.35">
      <c r="D110" s="53" t="s">
        <v>33</v>
      </c>
      <c r="E110" s="54"/>
      <c r="F110" s="55"/>
      <c r="G110" s="56" t="s">
        <v>35</v>
      </c>
      <c r="H110" s="57">
        <v>9</v>
      </c>
      <c r="I110" s="58" t="s">
        <v>280</v>
      </c>
      <c r="J110" s="58"/>
      <c r="K110" s="58"/>
      <c r="L110" s="58"/>
      <c r="M110" s="58"/>
      <c r="N110" s="58" t="s">
        <v>280</v>
      </c>
      <c r="O110" s="59" t="s">
        <v>281</v>
      </c>
      <c r="P110" s="60"/>
      <c r="Q110" s="60"/>
      <c r="R110" s="60"/>
      <c r="S110" s="61"/>
      <c r="T110" s="60"/>
      <c r="U110" s="61"/>
      <c r="V110" s="60"/>
      <c r="W110" s="62">
        <v>4018100000</v>
      </c>
      <c r="X110" s="63"/>
      <c r="Y110" s="63">
        <f>SUM(Y111:Y115)</f>
        <v>275000000</v>
      </c>
      <c r="Z110" s="64"/>
      <c r="AA110" s="65">
        <f>SUM(AA111:AA115)</f>
        <v>4670000000</v>
      </c>
      <c r="AB110" s="63">
        <v>8143100000</v>
      </c>
      <c r="AC110" s="66">
        <v>4599500000</v>
      </c>
      <c r="AD110" s="67"/>
    </row>
    <row r="111" spans="4:30" ht="45" x14ac:dyDescent="0.35">
      <c r="D111" s="53" t="s">
        <v>33</v>
      </c>
      <c r="E111" s="54"/>
      <c r="F111" s="55"/>
      <c r="G111" s="56" t="s">
        <v>36</v>
      </c>
      <c r="H111" s="68"/>
      <c r="I111" s="69" t="s">
        <v>282</v>
      </c>
      <c r="J111" s="70">
        <f>VLOOKUP($I111,[2]DATA2017!$B$5:$O$2526,2,FALSE)*100</f>
        <v>36.99</v>
      </c>
      <c r="K111" s="70">
        <f>VLOOKUP($I111,[2]DATA2017!$B$5:$O$2526,3,FALSE)*100</f>
        <v>63.01</v>
      </c>
      <c r="L111" s="70">
        <f>VLOOKUP($I111,[2]DATA2017!$B$5:$O$2526,4,FALSE)*100</f>
        <v>0</v>
      </c>
      <c r="M111" s="70">
        <f t="shared" ref="M111:M114" si="9">SUM(J111:L111)</f>
        <v>100</v>
      </c>
      <c r="N111" s="69" t="s">
        <v>282</v>
      </c>
      <c r="O111" s="71" t="s">
        <v>283</v>
      </c>
      <c r="P111" s="69" t="s">
        <v>37</v>
      </c>
      <c r="Q111" s="69" t="s">
        <v>58</v>
      </c>
      <c r="R111" s="69">
        <v>75.5</v>
      </c>
      <c r="S111" s="71" t="s">
        <v>284</v>
      </c>
      <c r="T111" s="69" t="s">
        <v>40</v>
      </c>
      <c r="U111" s="71" t="s">
        <v>285</v>
      </c>
      <c r="V111" s="72">
        <v>1</v>
      </c>
      <c r="W111" s="73">
        <v>50000000</v>
      </c>
      <c r="X111" s="74"/>
      <c r="Y111" s="74">
        <v>250000000</v>
      </c>
      <c r="Z111" s="75"/>
      <c r="AA111" s="76">
        <f>ROUNDDOWN(AC111*90%,-6)+SUM(Z112:Z113)</f>
        <v>170000000</v>
      </c>
      <c r="AB111" s="74">
        <v>212000000</v>
      </c>
      <c r="AC111" s="77">
        <v>50000000</v>
      </c>
      <c r="AD111" s="69" t="s">
        <v>41</v>
      </c>
    </row>
    <row r="112" spans="4:30" x14ac:dyDescent="0.35">
      <c r="D112" s="53" t="s">
        <v>33</v>
      </c>
      <c r="E112" s="54" t="s">
        <v>286</v>
      </c>
      <c r="F112" s="55"/>
      <c r="G112" s="56"/>
      <c r="H112" s="68"/>
      <c r="I112" s="69"/>
      <c r="J112" s="70"/>
      <c r="K112" s="70"/>
      <c r="L112" s="70"/>
      <c r="M112" s="70"/>
      <c r="N112" s="69"/>
      <c r="O112" s="71" t="s">
        <v>287</v>
      </c>
      <c r="P112" s="69"/>
      <c r="Q112" s="69"/>
      <c r="R112" s="69"/>
      <c r="S112" s="71"/>
      <c r="T112" s="69"/>
      <c r="U112" s="71"/>
      <c r="V112" s="72"/>
      <c r="W112" s="73"/>
      <c r="X112" s="74"/>
      <c r="Y112" s="74"/>
      <c r="Z112" s="75">
        <v>75000000</v>
      </c>
      <c r="AA112" s="76"/>
      <c r="AB112" s="74"/>
      <c r="AC112" s="77"/>
      <c r="AD112" s="69"/>
    </row>
    <row r="113" spans="4:30" x14ac:dyDescent="0.35">
      <c r="D113" s="53" t="s">
        <v>33</v>
      </c>
      <c r="E113" s="54" t="s">
        <v>288</v>
      </c>
      <c r="F113" s="55"/>
      <c r="G113" s="56"/>
      <c r="H113" s="68"/>
      <c r="I113" s="69"/>
      <c r="J113" s="70"/>
      <c r="K113" s="70"/>
      <c r="L113" s="70"/>
      <c r="M113" s="70"/>
      <c r="N113" s="69"/>
      <c r="O113" s="71" t="s">
        <v>289</v>
      </c>
      <c r="P113" s="69"/>
      <c r="Q113" s="69"/>
      <c r="R113" s="69"/>
      <c r="S113" s="71"/>
      <c r="T113" s="69"/>
      <c r="U113" s="71"/>
      <c r="V113" s="72"/>
      <c r="W113" s="73"/>
      <c r="X113" s="74"/>
      <c r="Y113" s="74"/>
      <c r="Z113" s="75">
        <v>50000000</v>
      </c>
      <c r="AA113" s="76"/>
      <c r="AB113" s="74"/>
      <c r="AC113" s="77"/>
      <c r="AD113" s="69"/>
    </row>
    <row r="114" spans="4:30" ht="30" x14ac:dyDescent="0.35">
      <c r="D114" s="53" t="s">
        <v>33</v>
      </c>
      <c r="E114" s="54"/>
      <c r="F114" s="55"/>
      <c r="G114" s="56" t="s">
        <v>36</v>
      </c>
      <c r="H114" s="68"/>
      <c r="I114" s="69" t="s">
        <v>293</v>
      </c>
      <c r="J114" s="70" t="e">
        <f>VLOOKUP($I114,[2]DATA2017!$B$5:$O$2526,2,FALSE)*100</f>
        <v>#N/A</v>
      </c>
      <c r="K114" s="70" t="e">
        <f>VLOOKUP($I114,[2]DATA2017!$B$5:$O$2526,3,FALSE)*100</f>
        <v>#N/A</v>
      </c>
      <c r="L114" s="70" t="e">
        <f>VLOOKUP($I114,[2]DATA2017!$B$5:$O$2526,4,FALSE)*100</f>
        <v>#N/A</v>
      </c>
      <c r="M114" s="70" t="e">
        <f t="shared" si="9"/>
        <v>#N/A</v>
      </c>
      <c r="N114" s="69" t="s">
        <v>293</v>
      </c>
      <c r="O114" s="71" t="s">
        <v>298</v>
      </c>
      <c r="P114" s="69" t="s">
        <v>37</v>
      </c>
      <c r="Q114" s="69" t="s">
        <v>294</v>
      </c>
      <c r="R114" s="72">
        <v>0.98</v>
      </c>
      <c r="S114" s="71" t="s">
        <v>295</v>
      </c>
      <c r="T114" s="69" t="s">
        <v>296</v>
      </c>
      <c r="U114" s="71" t="s">
        <v>297</v>
      </c>
      <c r="V114" s="72">
        <v>0.05</v>
      </c>
      <c r="W114" s="73">
        <v>0</v>
      </c>
      <c r="X114" s="74"/>
      <c r="Y114" s="74">
        <v>25000000</v>
      </c>
      <c r="Z114" s="75"/>
      <c r="AA114" s="76">
        <f>Z115</f>
        <v>4500000000</v>
      </c>
      <c r="AB114" s="74">
        <v>0</v>
      </c>
      <c r="AC114" s="77">
        <v>25000000</v>
      </c>
      <c r="AD114" s="69" t="s">
        <v>41</v>
      </c>
    </row>
    <row r="115" spans="4:30" ht="30" x14ac:dyDescent="0.35">
      <c r="D115" s="53" t="s">
        <v>33</v>
      </c>
      <c r="E115" s="54" t="s">
        <v>299</v>
      </c>
      <c r="F115" s="55"/>
      <c r="G115" s="56"/>
      <c r="H115" s="68"/>
      <c r="I115" s="69"/>
      <c r="J115" s="70"/>
      <c r="K115" s="70"/>
      <c r="L115" s="70"/>
      <c r="M115" s="70"/>
      <c r="N115" s="69"/>
      <c r="O115" s="71" t="s">
        <v>300</v>
      </c>
      <c r="P115" s="69"/>
      <c r="Q115" s="69"/>
      <c r="R115" s="72"/>
      <c r="S115" s="71"/>
      <c r="T115" s="69"/>
      <c r="U115" s="71"/>
      <c r="V115" s="72"/>
      <c r="W115" s="73"/>
      <c r="X115" s="74"/>
      <c r="Y115" s="74"/>
      <c r="Z115" s="75">
        <v>4500000000</v>
      </c>
      <c r="AA115" s="76"/>
      <c r="AB115" s="74"/>
      <c r="AC115" s="77"/>
      <c r="AD115" s="69"/>
    </row>
    <row r="116" spans="4:30" x14ac:dyDescent="0.35">
      <c r="D116" s="53" t="s">
        <v>33</v>
      </c>
      <c r="E116" s="54"/>
      <c r="F116" s="55"/>
      <c r="G116" s="56" t="s">
        <v>35</v>
      </c>
      <c r="H116" s="57">
        <v>17</v>
      </c>
      <c r="I116" s="58" t="s">
        <v>303</v>
      </c>
      <c r="J116" s="58"/>
      <c r="K116" s="58"/>
      <c r="L116" s="58"/>
      <c r="M116" s="58"/>
      <c r="N116" s="58" t="s">
        <v>303</v>
      </c>
      <c r="O116" s="59" t="s">
        <v>304</v>
      </c>
      <c r="P116" s="60"/>
      <c r="Q116" s="60"/>
      <c r="R116" s="60"/>
      <c r="S116" s="61"/>
      <c r="T116" s="60"/>
      <c r="U116" s="61"/>
      <c r="V116" s="60"/>
      <c r="W116" s="62">
        <v>6143582700</v>
      </c>
      <c r="X116" s="63"/>
      <c r="Y116" s="63">
        <f>SUM(Y117:Y149)</f>
        <v>7623400000</v>
      </c>
      <c r="Z116" s="64"/>
      <c r="AA116" s="65">
        <f>SUM(AA117:AA149)</f>
        <v>3861500000</v>
      </c>
      <c r="AB116" s="63">
        <v>16029660000</v>
      </c>
      <c r="AC116" s="66">
        <v>5378430000</v>
      </c>
      <c r="AD116" s="67"/>
    </row>
    <row r="117" spans="4:30" ht="45" x14ac:dyDescent="0.35">
      <c r="D117" s="53" t="s">
        <v>33</v>
      </c>
      <c r="E117" s="54"/>
      <c r="F117" s="55"/>
      <c r="G117" s="56" t="s">
        <v>36</v>
      </c>
      <c r="H117" s="68"/>
      <c r="I117" s="69" t="s">
        <v>305</v>
      </c>
      <c r="J117" s="70" t="e">
        <f>VLOOKUP($I117,[2]DATA2017!$B$5:$O$2526,2,FALSE)*100</f>
        <v>#N/A</v>
      </c>
      <c r="K117" s="70" t="e">
        <f>VLOOKUP($I117,[2]DATA2017!$B$5:$O$2526,3,FALSE)*100</f>
        <v>#N/A</v>
      </c>
      <c r="L117" s="70" t="e">
        <f>VLOOKUP($I117,[2]DATA2017!$B$5:$O$2526,4,FALSE)*100</f>
        <v>#N/A</v>
      </c>
      <c r="M117" s="70" t="e">
        <f t="shared" ref="M117:M148" si="10">SUM(J117:L117)</f>
        <v>#N/A</v>
      </c>
      <c r="N117" s="69" t="s">
        <v>305</v>
      </c>
      <c r="O117" s="71" t="s">
        <v>74</v>
      </c>
      <c r="P117" s="69" t="s">
        <v>93</v>
      </c>
      <c r="Q117" s="69" t="s">
        <v>306</v>
      </c>
      <c r="R117" s="72">
        <v>0.65</v>
      </c>
      <c r="S117" s="71" t="s">
        <v>307</v>
      </c>
      <c r="T117" s="69" t="s">
        <v>308</v>
      </c>
      <c r="U117" s="71" t="s">
        <v>309</v>
      </c>
      <c r="V117" s="72">
        <v>0.65</v>
      </c>
      <c r="W117" s="73">
        <v>0</v>
      </c>
      <c r="X117" s="74"/>
      <c r="Y117" s="74">
        <v>0</v>
      </c>
      <c r="Z117" s="75"/>
      <c r="AA117" s="76">
        <f>Z118</f>
        <v>150000000</v>
      </c>
      <c r="AB117" s="74">
        <v>1600000000</v>
      </c>
      <c r="AC117" s="77">
        <v>0</v>
      </c>
      <c r="AD117" s="69" t="s">
        <v>41</v>
      </c>
    </row>
    <row r="118" spans="4:30" x14ac:dyDescent="0.35">
      <c r="D118" s="53" t="s">
        <v>33</v>
      </c>
      <c r="E118" s="54" t="s">
        <v>310</v>
      </c>
      <c r="F118" s="55"/>
      <c r="G118" s="56"/>
      <c r="H118" s="68"/>
      <c r="I118" s="69"/>
      <c r="J118" s="70"/>
      <c r="K118" s="70"/>
      <c r="L118" s="70"/>
      <c r="M118" s="70"/>
      <c r="N118" s="69"/>
      <c r="O118" s="71" t="s">
        <v>311</v>
      </c>
      <c r="P118" s="69"/>
      <c r="Q118" s="69"/>
      <c r="R118" s="72"/>
      <c r="S118" s="71"/>
      <c r="T118" s="69"/>
      <c r="U118" s="71"/>
      <c r="V118" s="72"/>
      <c r="W118" s="73"/>
      <c r="X118" s="74"/>
      <c r="Y118" s="74"/>
      <c r="Z118" s="75">
        <v>150000000</v>
      </c>
      <c r="AA118" s="76"/>
      <c r="AB118" s="74"/>
      <c r="AC118" s="77"/>
      <c r="AD118" s="69"/>
    </row>
    <row r="119" spans="4:30" ht="45" x14ac:dyDescent="0.35">
      <c r="D119" s="53" t="s">
        <v>33</v>
      </c>
      <c r="E119" s="54"/>
      <c r="F119" s="55"/>
      <c r="G119" s="56" t="s">
        <v>36</v>
      </c>
      <c r="H119" s="68"/>
      <c r="I119" s="69" t="s">
        <v>312</v>
      </c>
      <c r="J119" s="70" t="e">
        <f>VLOOKUP($I119,[2]DATA2017!$B$5:$O$2526,2,FALSE)*100</f>
        <v>#N/A</v>
      </c>
      <c r="K119" s="70" t="e">
        <f>VLOOKUP($I119,[2]DATA2017!$B$5:$O$2526,3,FALSE)*100</f>
        <v>#N/A</v>
      </c>
      <c r="L119" s="70" t="e">
        <f>VLOOKUP($I119,[2]DATA2017!$B$5:$O$2526,4,FALSE)*100</f>
        <v>#N/A</v>
      </c>
      <c r="M119" s="70" t="e">
        <f t="shared" si="10"/>
        <v>#N/A</v>
      </c>
      <c r="N119" s="69" t="s">
        <v>312</v>
      </c>
      <c r="O119" s="71" t="s">
        <v>313</v>
      </c>
      <c r="P119" s="69" t="s">
        <v>291</v>
      </c>
      <c r="Q119" s="69" t="s">
        <v>306</v>
      </c>
      <c r="R119" s="72">
        <v>0.65</v>
      </c>
      <c r="S119" s="71" t="s">
        <v>314</v>
      </c>
      <c r="T119" s="69" t="s">
        <v>225</v>
      </c>
      <c r="U119" s="71" t="s">
        <v>309</v>
      </c>
      <c r="V119" s="72">
        <v>0.65</v>
      </c>
      <c r="W119" s="73">
        <v>0</v>
      </c>
      <c r="X119" s="74"/>
      <c r="Y119" s="74">
        <v>193000000</v>
      </c>
      <c r="Z119" s="75"/>
      <c r="AA119" s="76">
        <f t="shared" ref="AA119" si="11">ROUNDDOWN(AC119*90%,-6)</f>
        <v>0</v>
      </c>
      <c r="AB119" s="74">
        <v>193000000</v>
      </c>
      <c r="AC119" s="77">
        <v>0</v>
      </c>
      <c r="AD119" s="69" t="s">
        <v>41</v>
      </c>
    </row>
    <row r="120" spans="4:30" ht="45" x14ac:dyDescent="0.35">
      <c r="D120" s="53" t="s">
        <v>33</v>
      </c>
      <c r="E120" s="54"/>
      <c r="F120" s="55"/>
      <c r="G120" s="56" t="s">
        <v>36</v>
      </c>
      <c r="H120" s="68"/>
      <c r="I120" s="69" t="s">
        <v>315</v>
      </c>
      <c r="J120" s="70" t="e">
        <f>VLOOKUP($I120,[2]DATA2017!$B$5:$O$2526,2,FALSE)*100</f>
        <v>#N/A</v>
      </c>
      <c r="K120" s="70" t="e">
        <f>VLOOKUP($I120,[2]DATA2017!$B$5:$O$2526,3,FALSE)*100</f>
        <v>#N/A</v>
      </c>
      <c r="L120" s="70" t="e">
        <f>VLOOKUP($I120,[2]DATA2017!$B$5:$O$2526,4,FALSE)*100</f>
        <v>#N/A</v>
      </c>
      <c r="M120" s="70" t="e">
        <f t="shared" si="10"/>
        <v>#N/A</v>
      </c>
      <c r="N120" s="69" t="s">
        <v>315</v>
      </c>
      <c r="O120" s="71" t="s">
        <v>101</v>
      </c>
      <c r="P120" s="69" t="s">
        <v>92</v>
      </c>
      <c r="Q120" s="69" t="s">
        <v>306</v>
      </c>
      <c r="R120" s="72">
        <v>0.65</v>
      </c>
      <c r="S120" s="71" t="s">
        <v>316</v>
      </c>
      <c r="T120" s="69" t="s">
        <v>57</v>
      </c>
      <c r="U120" s="71" t="s">
        <v>309</v>
      </c>
      <c r="V120" s="72">
        <v>0.65</v>
      </c>
      <c r="W120" s="73">
        <v>0</v>
      </c>
      <c r="X120" s="74"/>
      <c r="Y120" s="74">
        <v>0</v>
      </c>
      <c r="Z120" s="75"/>
      <c r="AA120" s="76">
        <f>Z121</f>
        <v>67500000</v>
      </c>
      <c r="AB120" s="74">
        <v>75000000</v>
      </c>
      <c r="AC120" s="77">
        <v>0</v>
      </c>
      <c r="AD120" s="69" t="s">
        <v>41</v>
      </c>
    </row>
    <row r="121" spans="4:30" x14ac:dyDescent="0.35">
      <c r="D121" s="53" t="s">
        <v>33</v>
      </c>
      <c r="E121" s="54" t="s">
        <v>317</v>
      </c>
      <c r="F121" s="55"/>
      <c r="G121" s="56"/>
      <c r="H121" s="68"/>
      <c r="I121" s="69"/>
      <c r="J121" s="70"/>
      <c r="K121" s="70"/>
      <c r="L121" s="70"/>
      <c r="M121" s="70"/>
      <c r="N121" s="69"/>
      <c r="O121" s="71" t="s">
        <v>318</v>
      </c>
      <c r="P121" s="69"/>
      <c r="Q121" s="69"/>
      <c r="R121" s="72"/>
      <c r="S121" s="71"/>
      <c r="T121" s="69"/>
      <c r="U121" s="71"/>
      <c r="V121" s="72"/>
      <c r="W121" s="73"/>
      <c r="X121" s="74"/>
      <c r="Y121" s="74"/>
      <c r="Z121" s="75">
        <v>67500000</v>
      </c>
      <c r="AA121" s="76"/>
      <c r="AB121" s="74"/>
      <c r="AC121" s="77"/>
      <c r="AD121" s="69"/>
    </row>
    <row r="122" spans="4:30" ht="45" x14ac:dyDescent="0.35">
      <c r="D122" s="53" t="s">
        <v>33</v>
      </c>
      <c r="E122" s="54"/>
      <c r="F122" s="55"/>
      <c r="G122" s="56" t="s">
        <v>36</v>
      </c>
      <c r="H122" s="68"/>
      <c r="I122" s="69" t="s">
        <v>319</v>
      </c>
      <c r="J122" s="70">
        <f>VLOOKUP($I122,[2]DATA2017!$B$5:$O$2526,2,FALSE)*100</f>
        <v>0</v>
      </c>
      <c r="K122" s="70">
        <f>VLOOKUP($I122,[2]DATA2017!$B$5:$O$2526,3,FALSE)*100</f>
        <v>0</v>
      </c>
      <c r="L122" s="70">
        <f>VLOOKUP($I122,[2]DATA2017!$B$5:$O$2526,4,FALSE)*100</f>
        <v>100</v>
      </c>
      <c r="M122" s="70">
        <f t="shared" si="10"/>
        <v>100</v>
      </c>
      <c r="N122" s="69" t="s">
        <v>319</v>
      </c>
      <c r="O122" s="71" t="s">
        <v>77</v>
      </c>
      <c r="P122" s="69" t="s">
        <v>103</v>
      </c>
      <c r="Q122" s="69" t="s">
        <v>306</v>
      </c>
      <c r="R122" s="72">
        <v>0.65</v>
      </c>
      <c r="S122" s="71" t="s">
        <v>105</v>
      </c>
      <c r="T122" s="69" t="s">
        <v>320</v>
      </c>
      <c r="U122" s="71" t="s">
        <v>309</v>
      </c>
      <c r="V122" s="72">
        <v>0.65</v>
      </c>
      <c r="W122" s="73">
        <v>0</v>
      </c>
      <c r="X122" s="74"/>
      <c r="Y122" s="74">
        <v>2170000000</v>
      </c>
      <c r="Z122" s="75"/>
      <c r="AA122" s="76">
        <f>SUM(Z123:Z132)</f>
        <v>1575000000</v>
      </c>
      <c r="AB122" s="74">
        <v>2170000000</v>
      </c>
      <c r="AC122" s="77">
        <v>0</v>
      </c>
      <c r="AD122" s="69" t="s">
        <v>41</v>
      </c>
    </row>
    <row r="123" spans="4:30" x14ac:dyDescent="0.35">
      <c r="D123" s="53" t="s">
        <v>33</v>
      </c>
      <c r="E123" s="54" t="s">
        <v>321</v>
      </c>
      <c r="F123" s="55"/>
      <c r="G123" s="56"/>
      <c r="H123" s="68"/>
      <c r="I123" s="69"/>
      <c r="J123" s="70"/>
      <c r="K123" s="70"/>
      <c r="L123" s="70"/>
      <c r="M123" s="70"/>
      <c r="N123" s="69"/>
      <c r="O123" s="71" t="s">
        <v>322</v>
      </c>
      <c r="P123" s="69"/>
      <c r="Q123" s="69"/>
      <c r="R123" s="72"/>
      <c r="S123" s="71"/>
      <c r="T123" s="69"/>
      <c r="U123" s="71"/>
      <c r="V123" s="72"/>
      <c r="W123" s="73"/>
      <c r="X123" s="74"/>
      <c r="Y123" s="74"/>
      <c r="Z123" s="75">
        <v>150000000</v>
      </c>
      <c r="AA123" s="76"/>
      <c r="AB123" s="74"/>
      <c r="AC123" s="77"/>
      <c r="AD123" s="69"/>
    </row>
    <row r="124" spans="4:30" ht="30" x14ac:dyDescent="0.35">
      <c r="D124" s="53" t="s">
        <v>33</v>
      </c>
      <c r="E124" s="54" t="s">
        <v>323</v>
      </c>
      <c r="F124" s="55"/>
      <c r="G124" s="56"/>
      <c r="H124" s="68"/>
      <c r="I124" s="69"/>
      <c r="J124" s="70"/>
      <c r="K124" s="70"/>
      <c r="L124" s="70"/>
      <c r="M124" s="70"/>
      <c r="N124" s="69"/>
      <c r="O124" s="71" t="s">
        <v>324</v>
      </c>
      <c r="P124" s="69"/>
      <c r="Q124" s="69"/>
      <c r="R124" s="72"/>
      <c r="S124" s="71"/>
      <c r="T124" s="69"/>
      <c r="U124" s="71"/>
      <c r="V124" s="72"/>
      <c r="W124" s="73"/>
      <c r="X124" s="74"/>
      <c r="Y124" s="74"/>
      <c r="Z124" s="75">
        <v>200000000</v>
      </c>
      <c r="AA124" s="76"/>
      <c r="AB124" s="74"/>
      <c r="AC124" s="77"/>
      <c r="AD124" s="69"/>
    </row>
    <row r="125" spans="4:30" x14ac:dyDescent="0.35">
      <c r="D125" s="53" t="s">
        <v>33</v>
      </c>
      <c r="E125" s="54" t="s">
        <v>325</v>
      </c>
      <c r="F125" s="55"/>
      <c r="G125" s="56"/>
      <c r="H125" s="68"/>
      <c r="I125" s="69"/>
      <c r="J125" s="70"/>
      <c r="K125" s="70"/>
      <c r="L125" s="70"/>
      <c r="M125" s="70"/>
      <c r="N125" s="69"/>
      <c r="O125" s="71" t="s">
        <v>326</v>
      </c>
      <c r="P125" s="69"/>
      <c r="Q125" s="69"/>
      <c r="R125" s="72"/>
      <c r="S125" s="71"/>
      <c r="T125" s="69"/>
      <c r="U125" s="71"/>
      <c r="V125" s="72"/>
      <c r="W125" s="73"/>
      <c r="X125" s="74"/>
      <c r="Y125" s="74"/>
      <c r="Z125" s="75">
        <v>175000000</v>
      </c>
      <c r="AA125" s="76"/>
      <c r="AB125" s="74"/>
      <c r="AC125" s="77"/>
      <c r="AD125" s="69"/>
    </row>
    <row r="126" spans="4:30" x14ac:dyDescent="0.35">
      <c r="D126" s="53" t="s">
        <v>33</v>
      </c>
      <c r="E126" s="54" t="s">
        <v>327</v>
      </c>
      <c r="F126" s="55"/>
      <c r="G126" s="56"/>
      <c r="H126" s="68"/>
      <c r="I126" s="69"/>
      <c r="J126" s="70"/>
      <c r="K126" s="70"/>
      <c r="L126" s="70"/>
      <c r="M126" s="70"/>
      <c r="N126" s="69"/>
      <c r="O126" s="71" t="s">
        <v>328</v>
      </c>
      <c r="P126" s="69"/>
      <c r="Q126" s="69"/>
      <c r="R126" s="72"/>
      <c r="S126" s="71"/>
      <c r="T126" s="69"/>
      <c r="U126" s="71"/>
      <c r="V126" s="72"/>
      <c r="W126" s="73"/>
      <c r="X126" s="74"/>
      <c r="Y126" s="74"/>
      <c r="Z126" s="75">
        <v>100000000</v>
      </c>
      <c r="AA126" s="76"/>
      <c r="AB126" s="74"/>
      <c r="AC126" s="77"/>
      <c r="AD126" s="69"/>
    </row>
    <row r="127" spans="4:30" x14ac:dyDescent="0.35">
      <c r="D127" s="53" t="s">
        <v>33</v>
      </c>
      <c r="E127" s="54" t="s">
        <v>329</v>
      </c>
      <c r="F127" s="55"/>
      <c r="G127" s="56"/>
      <c r="H127" s="68"/>
      <c r="I127" s="69"/>
      <c r="J127" s="70"/>
      <c r="K127" s="70"/>
      <c r="L127" s="70"/>
      <c r="M127" s="70"/>
      <c r="N127" s="69"/>
      <c r="O127" s="71" t="s">
        <v>330</v>
      </c>
      <c r="P127" s="69"/>
      <c r="Q127" s="69"/>
      <c r="R127" s="72"/>
      <c r="S127" s="71"/>
      <c r="T127" s="69"/>
      <c r="U127" s="71"/>
      <c r="V127" s="72"/>
      <c r="W127" s="73"/>
      <c r="X127" s="74"/>
      <c r="Y127" s="74"/>
      <c r="Z127" s="75">
        <v>100000000</v>
      </c>
      <c r="AA127" s="76"/>
      <c r="AB127" s="74"/>
      <c r="AC127" s="77"/>
      <c r="AD127" s="69"/>
    </row>
    <row r="128" spans="4:30" x14ac:dyDescent="0.35">
      <c r="D128" s="53" t="s">
        <v>33</v>
      </c>
      <c r="E128" s="54" t="s">
        <v>331</v>
      </c>
      <c r="F128" s="55"/>
      <c r="G128" s="56"/>
      <c r="H128" s="68"/>
      <c r="I128" s="69"/>
      <c r="J128" s="70"/>
      <c r="K128" s="70"/>
      <c r="L128" s="70"/>
      <c r="M128" s="70"/>
      <c r="N128" s="69"/>
      <c r="O128" s="71" t="s">
        <v>332</v>
      </c>
      <c r="P128" s="69"/>
      <c r="Q128" s="69"/>
      <c r="R128" s="72"/>
      <c r="S128" s="71"/>
      <c r="T128" s="69"/>
      <c r="U128" s="71"/>
      <c r="V128" s="72"/>
      <c r="W128" s="73"/>
      <c r="X128" s="74"/>
      <c r="Y128" s="74"/>
      <c r="Z128" s="75">
        <v>100000000</v>
      </c>
      <c r="AA128" s="76"/>
      <c r="AB128" s="74"/>
      <c r="AC128" s="77"/>
      <c r="AD128" s="69"/>
    </row>
    <row r="129" spans="4:30" x14ac:dyDescent="0.35">
      <c r="D129" s="53" t="s">
        <v>33</v>
      </c>
      <c r="E129" s="54" t="s">
        <v>333</v>
      </c>
      <c r="F129" s="55"/>
      <c r="G129" s="56"/>
      <c r="H129" s="68"/>
      <c r="I129" s="69"/>
      <c r="J129" s="70"/>
      <c r="K129" s="70"/>
      <c r="L129" s="70"/>
      <c r="M129" s="70"/>
      <c r="N129" s="69"/>
      <c r="O129" s="71" t="s">
        <v>334</v>
      </c>
      <c r="P129" s="69"/>
      <c r="Q129" s="69"/>
      <c r="R129" s="72"/>
      <c r="S129" s="71"/>
      <c r="T129" s="69"/>
      <c r="U129" s="71"/>
      <c r="V129" s="72"/>
      <c r="W129" s="73"/>
      <c r="X129" s="74"/>
      <c r="Y129" s="74"/>
      <c r="Z129" s="75">
        <v>150000000</v>
      </c>
      <c r="AA129" s="76"/>
      <c r="AB129" s="74"/>
      <c r="AC129" s="77"/>
      <c r="AD129" s="69"/>
    </row>
    <row r="130" spans="4:30" x14ac:dyDescent="0.35">
      <c r="D130" s="53" t="s">
        <v>33</v>
      </c>
      <c r="E130" s="54" t="s">
        <v>335</v>
      </c>
      <c r="F130" s="55"/>
      <c r="G130" s="56"/>
      <c r="H130" s="68"/>
      <c r="I130" s="69"/>
      <c r="J130" s="70"/>
      <c r="K130" s="70"/>
      <c r="L130" s="70"/>
      <c r="M130" s="70"/>
      <c r="N130" s="69"/>
      <c r="O130" s="71" t="s">
        <v>336</v>
      </c>
      <c r="P130" s="69"/>
      <c r="Q130" s="69"/>
      <c r="R130" s="72"/>
      <c r="S130" s="71"/>
      <c r="T130" s="69"/>
      <c r="U130" s="71"/>
      <c r="V130" s="72"/>
      <c r="W130" s="73"/>
      <c r="X130" s="74"/>
      <c r="Y130" s="74"/>
      <c r="Z130" s="75">
        <v>200000000</v>
      </c>
      <c r="AA130" s="76"/>
      <c r="AB130" s="74"/>
      <c r="AC130" s="77"/>
      <c r="AD130" s="69"/>
    </row>
    <row r="131" spans="4:30" ht="30" x14ac:dyDescent="0.35">
      <c r="D131" s="53" t="s">
        <v>33</v>
      </c>
      <c r="E131" s="54" t="s">
        <v>337</v>
      </c>
      <c r="F131" s="55"/>
      <c r="G131" s="56"/>
      <c r="H131" s="68"/>
      <c r="I131" s="69"/>
      <c r="J131" s="70"/>
      <c r="K131" s="70"/>
      <c r="L131" s="70"/>
      <c r="M131" s="70"/>
      <c r="N131" s="69"/>
      <c r="O131" s="71" t="s">
        <v>338</v>
      </c>
      <c r="P131" s="69"/>
      <c r="Q131" s="69"/>
      <c r="R131" s="72"/>
      <c r="S131" s="71"/>
      <c r="T131" s="69"/>
      <c r="U131" s="71"/>
      <c r="V131" s="72"/>
      <c r="W131" s="73"/>
      <c r="X131" s="74"/>
      <c r="Y131" s="74"/>
      <c r="Z131" s="75">
        <v>200000000</v>
      </c>
      <c r="AA131" s="76"/>
      <c r="AB131" s="74"/>
      <c r="AC131" s="77"/>
      <c r="AD131" s="69"/>
    </row>
    <row r="132" spans="4:30" x14ac:dyDescent="0.35">
      <c r="D132" s="53" t="s">
        <v>33</v>
      </c>
      <c r="E132" s="54" t="s">
        <v>339</v>
      </c>
      <c r="F132" s="55"/>
      <c r="G132" s="56"/>
      <c r="H132" s="68"/>
      <c r="I132" s="69"/>
      <c r="J132" s="70"/>
      <c r="K132" s="70"/>
      <c r="L132" s="70"/>
      <c r="M132" s="70"/>
      <c r="N132" s="69"/>
      <c r="O132" s="71" t="s">
        <v>340</v>
      </c>
      <c r="P132" s="69"/>
      <c r="Q132" s="69"/>
      <c r="R132" s="72"/>
      <c r="S132" s="71"/>
      <c r="T132" s="69"/>
      <c r="U132" s="71"/>
      <c r="V132" s="72"/>
      <c r="W132" s="73"/>
      <c r="X132" s="74"/>
      <c r="Y132" s="74"/>
      <c r="Z132" s="75">
        <v>200000000</v>
      </c>
      <c r="AA132" s="76"/>
      <c r="AB132" s="74"/>
      <c r="AC132" s="77"/>
      <c r="AD132" s="69"/>
    </row>
    <row r="133" spans="4:30" ht="45" x14ac:dyDescent="0.35">
      <c r="D133" s="53" t="s">
        <v>33</v>
      </c>
      <c r="E133" s="54"/>
      <c r="F133" s="55"/>
      <c r="G133" s="56" t="s">
        <v>36</v>
      </c>
      <c r="H133" s="68"/>
      <c r="I133" s="69" t="s">
        <v>341</v>
      </c>
      <c r="J133" s="70" t="e">
        <f>VLOOKUP($I133,[2]DATA2017!$B$5:$O$2526,2,FALSE)*100</f>
        <v>#N/A</v>
      </c>
      <c r="K133" s="70" t="e">
        <f>VLOOKUP($I133,[2]DATA2017!$B$5:$O$2526,3,FALSE)*100</f>
        <v>#N/A</v>
      </c>
      <c r="L133" s="70" t="e">
        <f>VLOOKUP($I133,[2]DATA2017!$B$5:$O$2526,4,FALSE)*100</f>
        <v>#N/A</v>
      </c>
      <c r="M133" s="70" t="e">
        <f t="shared" si="10"/>
        <v>#N/A</v>
      </c>
      <c r="N133" s="69" t="s">
        <v>341</v>
      </c>
      <c r="O133" s="71" t="s">
        <v>228</v>
      </c>
      <c r="P133" s="69" t="s">
        <v>103</v>
      </c>
      <c r="Q133" s="69" t="s">
        <v>306</v>
      </c>
      <c r="R133" s="72">
        <v>0.65</v>
      </c>
      <c r="S133" s="71" t="s">
        <v>342</v>
      </c>
      <c r="T133" s="69" t="s">
        <v>343</v>
      </c>
      <c r="U133" s="71" t="s">
        <v>309</v>
      </c>
      <c r="V133" s="72">
        <v>0.65</v>
      </c>
      <c r="W133" s="73">
        <v>0</v>
      </c>
      <c r="X133" s="74"/>
      <c r="Y133" s="74">
        <v>1683000000</v>
      </c>
      <c r="Z133" s="75"/>
      <c r="AA133" s="76">
        <f>SUM(Z134:Z135)</f>
        <v>300000000</v>
      </c>
      <c r="AB133" s="74">
        <v>1683000000</v>
      </c>
      <c r="AC133" s="77">
        <v>0</v>
      </c>
      <c r="AD133" s="69" t="s">
        <v>41</v>
      </c>
    </row>
    <row r="134" spans="4:30" ht="30" x14ac:dyDescent="0.35">
      <c r="D134" s="53" t="s">
        <v>33</v>
      </c>
      <c r="E134" s="54" t="s">
        <v>344</v>
      </c>
      <c r="F134" s="55"/>
      <c r="G134" s="56"/>
      <c r="H134" s="68"/>
      <c r="I134" s="69"/>
      <c r="J134" s="70"/>
      <c r="K134" s="70"/>
      <c r="L134" s="70"/>
      <c r="M134" s="70"/>
      <c r="N134" s="69"/>
      <c r="O134" s="71" t="s">
        <v>345</v>
      </c>
      <c r="P134" s="69"/>
      <c r="Q134" s="69"/>
      <c r="R134" s="72"/>
      <c r="S134" s="71"/>
      <c r="T134" s="69"/>
      <c r="U134" s="71"/>
      <c r="V134" s="72"/>
      <c r="W134" s="73"/>
      <c r="X134" s="74"/>
      <c r="Y134" s="74"/>
      <c r="Z134" s="75">
        <v>200000000</v>
      </c>
      <c r="AA134" s="76"/>
      <c r="AB134" s="74"/>
      <c r="AC134" s="77"/>
      <c r="AD134" s="69"/>
    </row>
    <row r="135" spans="4:30" x14ac:dyDescent="0.35">
      <c r="D135" s="53" t="s">
        <v>33</v>
      </c>
      <c r="E135" s="54" t="s">
        <v>346</v>
      </c>
      <c r="F135" s="55"/>
      <c r="G135" s="56"/>
      <c r="H135" s="68"/>
      <c r="I135" s="69"/>
      <c r="J135" s="70"/>
      <c r="K135" s="70"/>
      <c r="L135" s="70"/>
      <c r="M135" s="70"/>
      <c r="N135" s="69"/>
      <c r="O135" s="71" t="s">
        <v>347</v>
      </c>
      <c r="P135" s="69"/>
      <c r="Q135" s="69"/>
      <c r="R135" s="72"/>
      <c r="S135" s="71"/>
      <c r="T135" s="69"/>
      <c r="U135" s="71"/>
      <c r="V135" s="72"/>
      <c r="W135" s="73"/>
      <c r="X135" s="74"/>
      <c r="Y135" s="74"/>
      <c r="Z135" s="75">
        <v>100000000</v>
      </c>
      <c r="AA135" s="76"/>
      <c r="AB135" s="74"/>
      <c r="AC135" s="77"/>
      <c r="AD135" s="69"/>
    </row>
    <row r="136" spans="4:30" ht="45" x14ac:dyDescent="0.35">
      <c r="D136" s="53" t="s">
        <v>33</v>
      </c>
      <c r="E136" s="54"/>
      <c r="F136" s="55"/>
      <c r="G136" s="56" t="s">
        <v>36</v>
      </c>
      <c r="H136" s="68"/>
      <c r="I136" s="69" t="s">
        <v>348</v>
      </c>
      <c r="J136" s="70">
        <f>VLOOKUP($I136,[2]DATA2017!$B$5:$O$2526,2,FALSE)*100</f>
        <v>0</v>
      </c>
      <c r="K136" s="70">
        <f>VLOOKUP($I136,[2]DATA2017!$B$5:$O$2526,3,FALSE)*100</f>
        <v>0</v>
      </c>
      <c r="L136" s="70">
        <f>VLOOKUP($I136,[2]DATA2017!$B$5:$O$2526,4,FALSE)*100</f>
        <v>100</v>
      </c>
      <c r="M136" s="70">
        <f t="shared" si="10"/>
        <v>100</v>
      </c>
      <c r="N136" s="69" t="s">
        <v>348</v>
      </c>
      <c r="O136" s="71" t="s">
        <v>81</v>
      </c>
      <c r="P136" s="69" t="s">
        <v>103</v>
      </c>
      <c r="Q136" s="69" t="s">
        <v>306</v>
      </c>
      <c r="R136" s="72">
        <v>0.65</v>
      </c>
      <c r="S136" s="71" t="s">
        <v>349</v>
      </c>
      <c r="T136" s="69" t="s">
        <v>350</v>
      </c>
      <c r="U136" s="71" t="s">
        <v>309</v>
      </c>
      <c r="V136" s="72">
        <v>0.65</v>
      </c>
      <c r="W136" s="73">
        <v>0</v>
      </c>
      <c r="X136" s="74"/>
      <c r="Y136" s="74">
        <v>754800000</v>
      </c>
      <c r="Z136" s="75"/>
      <c r="AA136" s="76">
        <v>500000000</v>
      </c>
      <c r="AB136" s="74">
        <v>754800000</v>
      </c>
      <c r="AC136" s="77">
        <v>754800000</v>
      </c>
      <c r="AD136" s="69" t="s">
        <v>41</v>
      </c>
    </row>
    <row r="137" spans="4:30" ht="45" x14ac:dyDescent="0.35">
      <c r="D137" s="53" t="s">
        <v>33</v>
      </c>
      <c r="E137" s="54"/>
      <c r="F137" s="55"/>
      <c r="G137" s="56" t="s">
        <v>36</v>
      </c>
      <c r="H137" s="68"/>
      <c r="I137" s="69" t="s">
        <v>348</v>
      </c>
      <c r="J137" s="70">
        <f>VLOOKUP($I137,[2]DATA2017!$B$5:$O$2526,2,FALSE)*100</f>
        <v>0</v>
      </c>
      <c r="K137" s="70">
        <f>VLOOKUP($I137,[2]DATA2017!$B$5:$O$2526,3,FALSE)*100</f>
        <v>0</v>
      </c>
      <c r="L137" s="70">
        <f>VLOOKUP($I137,[2]DATA2017!$B$5:$O$2526,4,FALSE)*100</f>
        <v>100</v>
      </c>
      <c r="M137" s="70">
        <f t="shared" si="10"/>
        <v>100</v>
      </c>
      <c r="N137" s="69" t="s">
        <v>351</v>
      </c>
      <c r="O137" s="71" t="s">
        <v>230</v>
      </c>
      <c r="P137" s="69" t="s">
        <v>103</v>
      </c>
      <c r="Q137" s="69" t="s">
        <v>306</v>
      </c>
      <c r="R137" s="72">
        <v>0.65</v>
      </c>
      <c r="S137" s="71" t="s">
        <v>349</v>
      </c>
      <c r="T137" s="69" t="s">
        <v>350</v>
      </c>
      <c r="U137" s="71" t="s">
        <v>309</v>
      </c>
      <c r="V137" s="72">
        <v>0.65</v>
      </c>
      <c r="W137" s="73">
        <v>0</v>
      </c>
      <c r="X137" s="74"/>
      <c r="Y137" s="74">
        <v>754800000</v>
      </c>
      <c r="Z137" s="75"/>
      <c r="AA137" s="76">
        <f>Z138</f>
        <v>200000000</v>
      </c>
      <c r="AB137" s="74">
        <v>754800000</v>
      </c>
      <c r="AC137" s="77">
        <v>754800000</v>
      </c>
      <c r="AD137" s="69" t="s">
        <v>41</v>
      </c>
    </row>
    <row r="138" spans="4:30" x14ac:dyDescent="0.35">
      <c r="D138" s="53" t="s">
        <v>33</v>
      </c>
      <c r="E138" s="54" t="s">
        <v>352</v>
      </c>
      <c r="F138" s="55"/>
      <c r="G138" s="56"/>
      <c r="H138" s="68"/>
      <c r="I138" s="69"/>
      <c r="J138" s="70"/>
      <c r="K138" s="70"/>
      <c r="L138" s="70"/>
      <c r="M138" s="70"/>
      <c r="N138" s="69"/>
      <c r="O138" s="71" t="s">
        <v>353</v>
      </c>
      <c r="P138" s="69"/>
      <c r="Q138" s="69"/>
      <c r="R138" s="72"/>
      <c r="S138" s="71"/>
      <c r="T138" s="69"/>
      <c r="U138" s="71"/>
      <c r="V138" s="72"/>
      <c r="W138" s="73"/>
      <c r="X138" s="74"/>
      <c r="Y138" s="74"/>
      <c r="Z138" s="75">
        <v>200000000</v>
      </c>
      <c r="AA138" s="76"/>
      <c r="AB138" s="74"/>
      <c r="AC138" s="77"/>
      <c r="AD138" s="69"/>
    </row>
    <row r="139" spans="4:30" ht="45" x14ac:dyDescent="0.35">
      <c r="D139" s="53" t="s">
        <v>33</v>
      </c>
      <c r="E139" s="54"/>
      <c r="F139" s="55"/>
      <c r="G139" s="56" t="s">
        <v>36</v>
      </c>
      <c r="H139" s="68"/>
      <c r="I139" s="69" t="s">
        <v>348</v>
      </c>
      <c r="J139" s="70">
        <f>VLOOKUP($I139,[2]DATA2017!$B$5:$O$2526,2,FALSE)*100</f>
        <v>0</v>
      </c>
      <c r="K139" s="70">
        <f>VLOOKUP($I139,[2]DATA2017!$B$5:$O$2526,3,FALSE)*100</f>
        <v>0</v>
      </c>
      <c r="L139" s="70">
        <f>VLOOKUP($I139,[2]DATA2017!$B$5:$O$2526,4,FALSE)*100</f>
        <v>100</v>
      </c>
      <c r="M139" s="70">
        <f t="shared" si="10"/>
        <v>100</v>
      </c>
      <c r="N139" s="69" t="s">
        <v>354</v>
      </c>
      <c r="O139" s="71" t="s">
        <v>234</v>
      </c>
      <c r="P139" s="69" t="s">
        <v>103</v>
      </c>
      <c r="Q139" s="69" t="s">
        <v>306</v>
      </c>
      <c r="R139" s="72">
        <v>0.65</v>
      </c>
      <c r="S139" s="71" t="s">
        <v>349</v>
      </c>
      <c r="T139" s="69" t="s">
        <v>350</v>
      </c>
      <c r="U139" s="71" t="s">
        <v>309</v>
      </c>
      <c r="V139" s="72">
        <v>0.65</v>
      </c>
      <c r="W139" s="73">
        <v>0</v>
      </c>
      <c r="X139" s="74"/>
      <c r="Y139" s="74">
        <v>754800000</v>
      </c>
      <c r="Z139" s="75"/>
      <c r="AA139" s="76">
        <f>SUM(Z140:Z145)</f>
        <v>712000000</v>
      </c>
      <c r="AB139" s="74">
        <v>754800000</v>
      </c>
      <c r="AC139" s="77">
        <v>754800000</v>
      </c>
      <c r="AD139" s="69" t="s">
        <v>41</v>
      </c>
    </row>
    <row r="140" spans="4:30" x14ac:dyDescent="0.35">
      <c r="D140" s="53" t="s">
        <v>33</v>
      </c>
      <c r="E140" s="54" t="s">
        <v>355</v>
      </c>
      <c r="F140" s="55"/>
      <c r="G140" s="56"/>
      <c r="H140" s="68"/>
      <c r="I140" s="69"/>
      <c r="J140" s="70"/>
      <c r="K140" s="70"/>
      <c r="L140" s="70"/>
      <c r="M140" s="70"/>
      <c r="N140" s="69"/>
      <c r="O140" s="71" t="s">
        <v>356</v>
      </c>
      <c r="P140" s="69"/>
      <c r="Q140" s="69"/>
      <c r="R140" s="72"/>
      <c r="S140" s="71"/>
      <c r="T140" s="69"/>
      <c r="U140" s="71"/>
      <c r="V140" s="72"/>
      <c r="W140" s="73"/>
      <c r="X140" s="74"/>
      <c r="Y140" s="74"/>
      <c r="Z140" s="75">
        <v>150000000</v>
      </c>
      <c r="AA140" s="76"/>
      <c r="AB140" s="74"/>
      <c r="AC140" s="77"/>
      <c r="AD140" s="69"/>
    </row>
    <row r="141" spans="4:30" x14ac:dyDescent="0.35">
      <c r="D141" s="53" t="s">
        <v>33</v>
      </c>
      <c r="E141" s="54" t="s">
        <v>357</v>
      </c>
      <c r="F141" s="55"/>
      <c r="G141" s="56"/>
      <c r="H141" s="68"/>
      <c r="I141" s="69"/>
      <c r="J141" s="70"/>
      <c r="K141" s="70"/>
      <c r="L141" s="70"/>
      <c r="M141" s="70"/>
      <c r="N141" s="69"/>
      <c r="O141" s="71" t="s">
        <v>358</v>
      </c>
      <c r="P141" s="69"/>
      <c r="Q141" s="69"/>
      <c r="R141" s="72"/>
      <c r="S141" s="71"/>
      <c r="T141" s="69"/>
      <c r="U141" s="71"/>
      <c r="V141" s="72"/>
      <c r="W141" s="73"/>
      <c r="X141" s="74"/>
      <c r="Y141" s="74"/>
      <c r="Z141" s="75">
        <v>75000000</v>
      </c>
      <c r="AA141" s="76"/>
      <c r="AB141" s="74"/>
      <c r="AC141" s="77"/>
      <c r="AD141" s="69"/>
    </row>
    <row r="142" spans="4:30" x14ac:dyDescent="0.35">
      <c r="D142" s="53" t="s">
        <v>33</v>
      </c>
      <c r="E142" s="54" t="s">
        <v>359</v>
      </c>
      <c r="F142" s="55"/>
      <c r="G142" s="56"/>
      <c r="H142" s="68"/>
      <c r="I142" s="69"/>
      <c r="J142" s="70"/>
      <c r="K142" s="70"/>
      <c r="L142" s="70"/>
      <c r="M142" s="70"/>
      <c r="N142" s="69"/>
      <c r="O142" s="71" t="s">
        <v>360</v>
      </c>
      <c r="P142" s="69"/>
      <c r="Q142" s="69"/>
      <c r="R142" s="72"/>
      <c r="S142" s="71"/>
      <c r="T142" s="69"/>
      <c r="U142" s="71"/>
      <c r="V142" s="72"/>
      <c r="W142" s="73"/>
      <c r="X142" s="74"/>
      <c r="Y142" s="74"/>
      <c r="Z142" s="75">
        <v>100000000</v>
      </c>
      <c r="AA142" s="76"/>
      <c r="AB142" s="74"/>
      <c r="AC142" s="77"/>
      <c r="AD142" s="69"/>
    </row>
    <row r="143" spans="4:30" x14ac:dyDescent="0.35">
      <c r="D143" s="53" t="s">
        <v>33</v>
      </c>
      <c r="E143" s="54" t="s">
        <v>361</v>
      </c>
      <c r="F143" s="55"/>
      <c r="G143" s="56"/>
      <c r="H143" s="68"/>
      <c r="I143" s="69"/>
      <c r="J143" s="70"/>
      <c r="K143" s="70"/>
      <c r="L143" s="70"/>
      <c r="M143" s="70"/>
      <c r="N143" s="69"/>
      <c r="O143" s="71" t="s">
        <v>362</v>
      </c>
      <c r="P143" s="69"/>
      <c r="Q143" s="69"/>
      <c r="R143" s="72"/>
      <c r="S143" s="71"/>
      <c r="T143" s="69"/>
      <c r="U143" s="71"/>
      <c r="V143" s="72"/>
      <c r="W143" s="73"/>
      <c r="X143" s="74"/>
      <c r="Y143" s="74"/>
      <c r="Z143" s="75">
        <v>45000000</v>
      </c>
      <c r="AA143" s="76"/>
      <c r="AB143" s="74"/>
      <c r="AC143" s="77"/>
      <c r="AD143" s="69"/>
    </row>
    <row r="144" spans="4:30" x14ac:dyDescent="0.35">
      <c r="D144" s="53" t="s">
        <v>33</v>
      </c>
      <c r="E144" s="54" t="s">
        <v>363</v>
      </c>
      <c r="F144" s="55"/>
      <c r="G144" s="56"/>
      <c r="H144" s="68"/>
      <c r="I144" s="69"/>
      <c r="J144" s="70"/>
      <c r="K144" s="70"/>
      <c r="L144" s="70"/>
      <c r="M144" s="70"/>
      <c r="N144" s="69"/>
      <c r="O144" s="71" t="s">
        <v>364</v>
      </c>
      <c r="P144" s="69"/>
      <c r="Q144" s="69"/>
      <c r="R144" s="72"/>
      <c r="S144" s="71"/>
      <c r="T144" s="69"/>
      <c r="U144" s="71"/>
      <c r="V144" s="72"/>
      <c r="W144" s="73"/>
      <c r="X144" s="74"/>
      <c r="Y144" s="74"/>
      <c r="Z144" s="75">
        <v>162000000</v>
      </c>
      <c r="AA144" s="76"/>
      <c r="AB144" s="74"/>
      <c r="AC144" s="77"/>
      <c r="AD144" s="69"/>
    </row>
    <row r="145" spans="4:34" x14ac:dyDescent="0.35">
      <c r="D145" s="53" t="s">
        <v>33</v>
      </c>
      <c r="E145" s="54" t="s">
        <v>365</v>
      </c>
      <c r="F145" s="55"/>
      <c r="G145" s="56"/>
      <c r="H145" s="68"/>
      <c r="I145" s="69"/>
      <c r="J145" s="70"/>
      <c r="K145" s="70"/>
      <c r="L145" s="70"/>
      <c r="M145" s="70"/>
      <c r="N145" s="69"/>
      <c r="O145" s="71" t="s">
        <v>366</v>
      </c>
      <c r="P145" s="69"/>
      <c r="Q145" s="69"/>
      <c r="R145" s="72"/>
      <c r="S145" s="71"/>
      <c r="T145" s="69"/>
      <c r="U145" s="71"/>
      <c r="V145" s="72"/>
      <c r="W145" s="73"/>
      <c r="X145" s="74"/>
      <c r="Y145" s="74"/>
      <c r="Z145" s="75">
        <v>180000000</v>
      </c>
      <c r="AA145" s="76"/>
      <c r="AB145" s="74"/>
      <c r="AC145" s="77"/>
      <c r="AD145" s="69"/>
    </row>
    <row r="146" spans="4:34" ht="45" x14ac:dyDescent="0.35">
      <c r="D146" s="53" t="s">
        <v>33</v>
      </c>
      <c r="E146" s="54"/>
      <c r="F146" s="55"/>
      <c r="G146" s="56" t="s">
        <v>36</v>
      </c>
      <c r="H146" s="68"/>
      <c r="I146" s="69" t="s">
        <v>367</v>
      </c>
      <c r="J146" s="70">
        <f>VLOOKUP($I146,[2]DATA2017!$B$5:$O$2526,2,FALSE)*100</f>
        <v>0</v>
      </c>
      <c r="K146" s="70">
        <f>VLOOKUP($I146,[2]DATA2017!$B$5:$O$2526,3,FALSE)*100</f>
        <v>0</v>
      </c>
      <c r="L146" s="70">
        <f>VLOOKUP($I146,[2]DATA2017!$B$5:$O$2526,4,FALSE)*100</f>
        <v>100</v>
      </c>
      <c r="M146" s="70">
        <f t="shared" si="10"/>
        <v>100</v>
      </c>
      <c r="N146" s="69" t="s">
        <v>367</v>
      </c>
      <c r="O146" s="71" t="s">
        <v>85</v>
      </c>
      <c r="P146" s="69" t="s">
        <v>368</v>
      </c>
      <c r="Q146" s="69" t="s">
        <v>306</v>
      </c>
      <c r="R146" s="72">
        <v>0.65</v>
      </c>
      <c r="S146" s="71" t="s">
        <v>369</v>
      </c>
      <c r="T146" s="69" t="s">
        <v>370</v>
      </c>
      <c r="U146" s="71" t="s">
        <v>309</v>
      </c>
      <c r="V146" s="72">
        <v>0.65</v>
      </c>
      <c r="W146" s="73">
        <v>1526252700</v>
      </c>
      <c r="X146" s="74"/>
      <c r="Y146" s="74">
        <v>824000000</v>
      </c>
      <c r="Z146" s="75"/>
      <c r="AA146" s="76">
        <f>Z147</f>
        <v>150000000</v>
      </c>
      <c r="AB146" s="74">
        <v>824000000</v>
      </c>
      <c r="AC146" s="77">
        <v>0</v>
      </c>
      <c r="AD146" s="69" t="s">
        <v>41</v>
      </c>
    </row>
    <row r="147" spans="4:34" x14ac:dyDescent="0.35">
      <c r="D147" s="53" t="s">
        <v>33</v>
      </c>
      <c r="E147" s="54" t="s">
        <v>371</v>
      </c>
      <c r="F147" s="55"/>
      <c r="G147" s="56"/>
      <c r="H147" s="68"/>
      <c r="I147" s="69"/>
      <c r="J147" s="70"/>
      <c r="K147" s="70"/>
      <c r="L147" s="70"/>
      <c r="M147" s="70"/>
      <c r="N147" s="69"/>
      <c r="O147" s="71" t="s">
        <v>372</v>
      </c>
      <c r="P147" s="69"/>
      <c r="Q147" s="69"/>
      <c r="R147" s="72"/>
      <c r="S147" s="71"/>
      <c r="T147" s="69"/>
      <c r="U147" s="71"/>
      <c r="V147" s="72"/>
      <c r="W147" s="73"/>
      <c r="X147" s="74"/>
      <c r="Y147" s="74"/>
      <c r="Z147" s="75">
        <v>150000000</v>
      </c>
      <c r="AA147" s="76"/>
      <c r="AB147" s="74"/>
      <c r="AC147" s="77"/>
      <c r="AD147" s="69"/>
    </row>
    <row r="148" spans="4:34" ht="45" x14ac:dyDescent="0.35">
      <c r="D148" s="53" t="s">
        <v>33</v>
      </c>
      <c r="E148" s="54"/>
      <c r="F148" s="55"/>
      <c r="G148" s="56" t="s">
        <v>36</v>
      </c>
      <c r="H148" s="68"/>
      <c r="I148" s="69" t="s">
        <v>373</v>
      </c>
      <c r="J148" s="70" t="e">
        <f>VLOOKUP($I148,[2]DATA2017!$B$5:$O$2526,2,FALSE)*100</f>
        <v>#N/A</v>
      </c>
      <c r="K148" s="70" t="e">
        <f>VLOOKUP($I148,[2]DATA2017!$B$5:$O$2526,3,FALSE)*100</f>
        <v>#N/A</v>
      </c>
      <c r="L148" s="70" t="e">
        <f>VLOOKUP($I148,[2]DATA2017!$B$5:$O$2526,4,FALSE)*100</f>
        <v>#N/A</v>
      </c>
      <c r="M148" s="70" t="e">
        <f t="shared" si="10"/>
        <v>#N/A</v>
      </c>
      <c r="N148" s="69" t="s">
        <v>373</v>
      </c>
      <c r="O148" s="71" t="s">
        <v>274</v>
      </c>
      <c r="P148" s="69" t="s">
        <v>374</v>
      </c>
      <c r="Q148" s="69" t="s">
        <v>306</v>
      </c>
      <c r="R148" s="72">
        <v>0.65</v>
      </c>
      <c r="S148" s="71" t="s">
        <v>375</v>
      </c>
      <c r="T148" s="69" t="s">
        <v>376</v>
      </c>
      <c r="U148" s="71" t="s">
        <v>309</v>
      </c>
      <c r="V148" s="72">
        <v>0.65</v>
      </c>
      <c r="W148" s="73">
        <v>0</v>
      </c>
      <c r="X148" s="74"/>
      <c r="Y148" s="74">
        <v>489000000</v>
      </c>
      <c r="Z148" s="75"/>
      <c r="AA148" s="76">
        <f>ROUNDDOWN(AC148*90%,-6)+Z149</f>
        <v>207000000</v>
      </c>
      <c r="AB148" s="74">
        <v>309000000</v>
      </c>
      <c r="AC148" s="77">
        <v>180000000</v>
      </c>
      <c r="AD148" s="69" t="s">
        <v>41</v>
      </c>
    </row>
    <row r="149" spans="4:34" x14ac:dyDescent="0.35">
      <c r="D149" s="53" t="s">
        <v>33</v>
      </c>
      <c r="E149" s="54" t="s">
        <v>377</v>
      </c>
      <c r="F149" s="55"/>
      <c r="G149" s="56"/>
      <c r="H149" s="68"/>
      <c r="I149" s="69"/>
      <c r="J149" s="70"/>
      <c r="K149" s="70"/>
      <c r="L149" s="70"/>
      <c r="M149" s="70"/>
      <c r="N149" s="69"/>
      <c r="O149" s="71" t="s">
        <v>378</v>
      </c>
      <c r="P149" s="69"/>
      <c r="Q149" s="69"/>
      <c r="R149" s="72"/>
      <c r="S149" s="71"/>
      <c r="T149" s="69"/>
      <c r="U149" s="71"/>
      <c r="V149" s="72"/>
      <c r="W149" s="73"/>
      <c r="X149" s="74"/>
      <c r="Y149" s="74"/>
      <c r="Z149" s="75">
        <v>45000000</v>
      </c>
      <c r="AA149" s="76"/>
      <c r="AB149" s="74"/>
      <c r="AC149" s="77"/>
      <c r="AD149" s="69"/>
    </row>
    <row r="150" spans="4:34" s="37" customFormat="1" x14ac:dyDescent="0.35">
      <c r="D150" s="80" t="s">
        <v>379</v>
      </c>
      <c r="E150" s="81"/>
      <c r="F150" s="55" t="s">
        <v>34</v>
      </c>
      <c r="G150" s="56" t="s">
        <v>34</v>
      </c>
      <c r="H150" s="82" t="s">
        <v>379</v>
      </c>
      <c r="I150" s="83"/>
      <c r="J150" s="83"/>
      <c r="K150" s="83"/>
      <c r="L150" s="83"/>
      <c r="M150" s="83"/>
      <c r="N150" s="83"/>
      <c r="O150" s="43" t="str">
        <f>H150</f>
        <v>02 DINKES</v>
      </c>
      <c r="P150" s="84"/>
      <c r="Q150" s="84"/>
      <c r="R150" s="84"/>
      <c r="S150" s="85"/>
      <c r="T150" s="84"/>
      <c r="U150" s="85"/>
      <c r="V150" s="84"/>
      <c r="W150" s="86"/>
      <c r="X150" s="87"/>
      <c r="Y150" s="87">
        <f>SUM(Y151:Y182)/2</f>
        <v>4512800000</v>
      </c>
      <c r="Z150" s="88"/>
      <c r="AA150" s="89">
        <f>SUM(AA151:AA182)/2</f>
        <v>5360000000</v>
      </c>
      <c r="AB150" s="90"/>
      <c r="AC150" s="91">
        <v>49878549184</v>
      </c>
      <c r="AD150" s="83"/>
      <c r="AE150" s="92"/>
    </row>
    <row r="151" spans="4:34" ht="30" x14ac:dyDescent="0.35">
      <c r="D151" s="80" t="s">
        <v>379</v>
      </c>
      <c r="E151" s="81"/>
      <c r="F151" s="93"/>
      <c r="G151" s="56" t="s">
        <v>35</v>
      </c>
      <c r="H151" s="57">
        <v>2</v>
      </c>
      <c r="I151" s="58" t="s">
        <v>380</v>
      </c>
      <c r="J151" s="58"/>
      <c r="K151" s="58"/>
      <c r="L151" s="58"/>
      <c r="M151" s="58"/>
      <c r="N151" s="58" t="s">
        <v>380</v>
      </c>
      <c r="O151" s="59" t="s">
        <v>43</v>
      </c>
      <c r="P151" s="60"/>
      <c r="Q151" s="60"/>
      <c r="R151" s="60"/>
      <c r="S151" s="61"/>
      <c r="T151" s="60"/>
      <c r="U151" s="61"/>
      <c r="V151" s="60"/>
      <c r="W151" s="62">
        <v>421757000</v>
      </c>
      <c r="X151" s="67"/>
      <c r="Y151" s="63">
        <f>SUM(Y152:Y152)</f>
        <v>135000000</v>
      </c>
      <c r="Z151" s="64"/>
      <c r="AA151" s="65">
        <f>SUM(AA152:AA152)</f>
        <v>90000000</v>
      </c>
      <c r="AB151" s="67">
        <v>435500000</v>
      </c>
      <c r="AC151" s="66">
        <v>295000000</v>
      </c>
      <c r="AD151" s="67"/>
      <c r="AE151" s="94"/>
      <c r="AH151" s="95"/>
    </row>
    <row r="152" spans="4:34" ht="30" x14ac:dyDescent="0.35">
      <c r="D152" s="80" t="s">
        <v>379</v>
      </c>
      <c r="E152" s="81"/>
      <c r="F152" s="93"/>
      <c r="G152" s="56" t="s">
        <v>36</v>
      </c>
      <c r="H152" s="68"/>
      <c r="I152" s="69" t="s">
        <v>381</v>
      </c>
      <c r="J152" s="70">
        <f>VLOOKUP($I152,[2]DATA2017!$B$5:$O$2526,2,FALSE)*100</f>
        <v>0</v>
      </c>
      <c r="K152" s="70">
        <f>VLOOKUP($I152,[2]DATA2017!$B$5:$O$2526,3,FALSE)*100</f>
        <v>0</v>
      </c>
      <c r="L152" s="70">
        <f>VLOOKUP($I152,[2]DATA2017!$B$5:$O$2526,4,FALSE)*100</f>
        <v>100</v>
      </c>
      <c r="M152" s="70">
        <f t="shared" ref="M152" si="12">SUM(J152:L152)</f>
        <v>100</v>
      </c>
      <c r="N152" s="69" t="s">
        <v>382</v>
      </c>
      <c r="O152" s="71" t="s">
        <v>383</v>
      </c>
      <c r="P152" s="69" t="s">
        <v>103</v>
      </c>
      <c r="Q152" s="69"/>
      <c r="R152" s="69"/>
      <c r="S152" s="71"/>
      <c r="T152" s="69"/>
      <c r="U152" s="71"/>
      <c r="V152" s="69"/>
      <c r="W152" s="73">
        <v>76812000</v>
      </c>
      <c r="X152" s="96"/>
      <c r="Y152" s="74">
        <v>135000000</v>
      </c>
      <c r="Z152" s="75"/>
      <c r="AA152" s="76">
        <f t="shared" ref="AA152" si="13">ROUNDDOWN(AC152*90%,-6)</f>
        <v>90000000</v>
      </c>
      <c r="AB152" s="96">
        <v>195000000</v>
      </c>
      <c r="AC152" s="77">
        <v>100000000</v>
      </c>
      <c r="AD152" s="69" t="s">
        <v>41</v>
      </c>
      <c r="AE152" s="97"/>
      <c r="AH152" s="98"/>
    </row>
    <row r="153" spans="4:34" ht="30" x14ac:dyDescent="0.35">
      <c r="D153" s="80" t="s">
        <v>379</v>
      </c>
      <c r="E153" s="81"/>
      <c r="F153" s="93"/>
      <c r="G153" s="56" t="s">
        <v>35</v>
      </c>
      <c r="H153" s="57">
        <v>6</v>
      </c>
      <c r="I153" s="58" t="s">
        <v>387</v>
      </c>
      <c r="J153" s="58"/>
      <c r="K153" s="58"/>
      <c r="L153" s="58"/>
      <c r="M153" s="58"/>
      <c r="N153" s="58" t="s">
        <v>387</v>
      </c>
      <c r="O153" s="59" t="s">
        <v>388</v>
      </c>
      <c r="P153" s="69" t="s">
        <v>103</v>
      </c>
      <c r="Q153" s="69" t="s">
        <v>389</v>
      </c>
      <c r="R153" s="72">
        <v>1</v>
      </c>
      <c r="S153" s="71" t="s">
        <v>390</v>
      </c>
      <c r="T153" s="72">
        <v>1</v>
      </c>
      <c r="U153" s="71" t="s">
        <v>391</v>
      </c>
      <c r="V153" s="72">
        <v>1</v>
      </c>
      <c r="W153" s="73">
        <v>76925000</v>
      </c>
      <c r="X153" s="96"/>
      <c r="Y153" s="63">
        <f>SUM(Y154:Y154)</f>
        <v>200800000</v>
      </c>
      <c r="Z153" s="75"/>
      <c r="AA153" s="65">
        <f>SUM(AA154:AA154)</f>
        <v>27000000</v>
      </c>
      <c r="AB153" s="96">
        <v>15000000</v>
      </c>
      <c r="AC153" s="77">
        <v>114460000</v>
      </c>
      <c r="AD153" s="69" t="s">
        <v>41</v>
      </c>
      <c r="AE153" s="94"/>
      <c r="AH153" s="95"/>
    </row>
    <row r="154" spans="4:34" x14ac:dyDescent="0.35">
      <c r="D154" s="80" t="s">
        <v>379</v>
      </c>
      <c r="E154" s="81"/>
      <c r="F154" s="93"/>
      <c r="G154" s="56" t="s">
        <v>36</v>
      </c>
      <c r="H154" s="68"/>
      <c r="I154" s="69" t="s">
        <v>392</v>
      </c>
      <c r="J154" s="70">
        <f>VLOOKUP($I154,[2]DATA2017!$B$5:$O$2526,2,FALSE)*100</f>
        <v>12.583412774070544</v>
      </c>
      <c r="K154" s="70">
        <f>VLOOKUP($I154,[2]DATA2017!$B$5:$O$2526,3,FALSE)*100</f>
        <v>87.416587225929447</v>
      </c>
      <c r="L154" s="70">
        <f>VLOOKUP($I154,[2]DATA2017!$B$5:$O$2526,4,FALSE)*100</f>
        <v>0</v>
      </c>
      <c r="M154" s="70">
        <f t="shared" ref="M154" si="14">SUM(J154:L154)</f>
        <v>99.999999999999986</v>
      </c>
      <c r="N154" s="69" t="s">
        <v>392</v>
      </c>
      <c r="O154" s="71" t="s">
        <v>393</v>
      </c>
      <c r="P154" s="60"/>
      <c r="Q154" s="60"/>
      <c r="R154" s="60"/>
      <c r="S154" s="61"/>
      <c r="T154" s="60"/>
      <c r="U154" s="61"/>
      <c r="V154" s="60"/>
      <c r="W154" s="73">
        <v>26225000</v>
      </c>
      <c r="X154" s="67"/>
      <c r="Y154" s="74">
        <v>200800000</v>
      </c>
      <c r="Z154" s="64"/>
      <c r="AA154" s="76">
        <f t="shared" ref="AA154" si="15">ROUNDDOWN(AC154*90%,-6)</f>
        <v>27000000</v>
      </c>
      <c r="AB154" s="67">
        <v>310000000</v>
      </c>
      <c r="AC154" s="66">
        <v>30000000</v>
      </c>
      <c r="AD154" s="67"/>
      <c r="AE154" s="97"/>
      <c r="AH154" s="98"/>
    </row>
    <row r="155" spans="4:34" x14ac:dyDescent="0.35">
      <c r="D155" s="80" t="s">
        <v>379</v>
      </c>
      <c r="E155" s="81"/>
      <c r="F155" s="93"/>
      <c r="G155" s="56" t="s">
        <v>35</v>
      </c>
      <c r="H155" s="57">
        <v>13</v>
      </c>
      <c r="I155" s="58" t="s">
        <v>394</v>
      </c>
      <c r="J155" s="58"/>
      <c r="K155" s="58"/>
      <c r="L155" s="58"/>
      <c r="M155" s="58"/>
      <c r="N155" s="58" t="s">
        <v>394</v>
      </c>
      <c r="O155" s="59" t="s">
        <v>395</v>
      </c>
      <c r="P155" s="69" t="s">
        <v>103</v>
      </c>
      <c r="Q155" s="69"/>
      <c r="R155" s="69"/>
      <c r="S155" s="71"/>
      <c r="T155" s="69"/>
      <c r="U155" s="71"/>
      <c r="V155" s="69"/>
      <c r="W155" s="62">
        <v>330000000</v>
      </c>
      <c r="X155" s="96"/>
      <c r="Y155" s="63">
        <f>SUM(Y156:Y158)</f>
        <v>475000000</v>
      </c>
      <c r="Z155" s="75"/>
      <c r="AA155" s="65">
        <f>SUM(AA156:AA158)</f>
        <v>283000000</v>
      </c>
      <c r="AB155" s="96">
        <v>250000000</v>
      </c>
      <c r="AC155" s="77">
        <v>315000000</v>
      </c>
      <c r="AD155" s="69" t="s">
        <v>41</v>
      </c>
      <c r="AE155" s="94"/>
      <c r="AH155" s="95"/>
    </row>
    <row r="156" spans="4:34" ht="30" x14ac:dyDescent="0.35">
      <c r="D156" s="80" t="s">
        <v>379</v>
      </c>
      <c r="E156" s="81"/>
      <c r="F156" s="93"/>
      <c r="G156" s="56" t="s">
        <v>36</v>
      </c>
      <c r="H156" s="68"/>
      <c r="I156" s="69" t="s">
        <v>396</v>
      </c>
      <c r="J156" s="70">
        <f>VLOOKUP($I156,[2]DATA2017!$B$5:$O$2526,2,FALSE)*100</f>
        <v>33.5</v>
      </c>
      <c r="K156" s="70">
        <f>VLOOKUP($I156,[2]DATA2017!$B$5:$O$2526,3,FALSE)*100</f>
        <v>50.376923076923077</v>
      </c>
      <c r="L156" s="70">
        <f>VLOOKUP($I156,[2]DATA2017!$B$5:$O$2526,4,FALSE)*100</f>
        <v>16.123076923076923</v>
      </c>
      <c r="M156" s="70">
        <f t="shared" ref="M156:M158" si="16">SUM(J156:L156)</f>
        <v>100</v>
      </c>
      <c r="N156" s="69" t="s">
        <v>396</v>
      </c>
      <c r="O156" s="71" t="s">
        <v>397</v>
      </c>
      <c r="P156" s="60"/>
      <c r="Q156" s="60"/>
      <c r="R156" s="60"/>
      <c r="S156" s="61"/>
      <c r="T156" s="60"/>
      <c r="U156" s="61"/>
      <c r="V156" s="60"/>
      <c r="W156" s="73">
        <v>325000000</v>
      </c>
      <c r="X156" s="67"/>
      <c r="Y156" s="74">
        <v>460000000</v>
      </c>
      <c r="Z156" s="64"/>
      <c r="AA156" s="76">
        <f t="shared" ref="AA156:AA158" si="17">ROUNDDOWN(AC156*90%,-6)</f>
        <v>225000000</v>
      </c>
      <c r="AB156" s="67">
        <v>422500000</v>
      </c>
      <c r="AC156" s="66">
        <v>250000000</v>
      </c>
      <c r="AD156" s="67"/>
      <c r="AE156" s="97"/>
      <c r="AH156" s="98"/>
    </row>
    <row r="157" spans="4:34" ht="30" x14ac:dyDescent="0.35">
      <c r="D157" s="80" t="s">
        <v>379</v>
      </c>
      <c r="E157" s="81"/>
      <c r="F157" s="93"/>
      <c r="G157" s="56" t="s">
        <v>36</v>
      </c>
      <c r="H157" s="68"/>
      <c r="I157" s="69" t="s">
        <v>97</v>
      </c>
      <c r="J157" s="70" t="e">
        <f>VLOOKUP($I157,[2]DATA2017!$B$5:$O$2526,2,FALSE)*100</f>
        <v>#N/A</v>
      </c>
      <c r="K157" s="70" t="e">
        <f>VLOOKUP($I157,[2]DATA2017!$B$5:$O$2526,3,FALSE)*100</f>
        <v>#N/A</v>
      </c>
      <c r="L157" s="70" t="e">
        <f>VLOOKUP($I157,[2]DATA2017!$B$5:$O$2526,4,FALSE)*100</f>
        <v>#N/A</v>
      </c>
      <c r="M157" s="70" t="e">
        <f t="shared" si="16"/>
        <v>#N/A</v>
      </c>
      <c r="N157" s="69" t="s">
        <v>398</v>
      </c>
      <c r="O157" s="71" t="s">
        <v>399</v>
      </c>
      <c r="P157" s="60"/>
      <c r="Q157" s="60"/>
      <c r="R157" s="60"/>
      <c r="S157" s="61"/>
      <c r="T157" s="60"/>
      <c r="U157" s="61"/>
      <c r="V157" s="60"/>
      <c r="W157" s="73"/>
      <c r="X157" s="67"/>
      <c r="Y157" s="74"/>
      <c r="Z157" s="64"/>
      <c r="AA157" s="76">
        <f t="shared" si="17"/>
        <v>45000000</v>
      </c>
      <c r="AB157" s="67"/>
      <c r="AC157" s="66">
        <v>50000000</v>
      </c>
      <c r="AD157" s="67"/>
      <c r="AE157" s="97"/>
      <c r="AH157" s="98"/>
    </row>
    <row r="158" spans="4:34" ht="30" x14ac:dyDescent="0.35">
      <c r="D158" s="80" t="s">
        <v>379</v>
      </c>
      <c r="E158" s="81"/>
      <c r="F158" s="93"/>
      <c r="G158" s="56" t="s">
        <v>36</v>
      </c>
      <c r="H158" s="68"/>
      <c r="I158" s="69" t="s">
        <v>400</v>
      </c>
      <c r="J158" s="70">
        <f>VLOOKUP($I158,[2]DATA2017!$B$5:$O$2526,2,FALSE)*100</f>
        <v>56.000000000000007</v>
      </c>
      <c r="K158" s="70">
        <f>VLOOKUP($I158,[2]DATA2017!$B$5:$O$2526,3,FALSE)*100</f>
        <v>44</v>
      </c>
      <c r="L158" s="70">
        <f>VLOOKUP($I158,[2]DATA2017!$B$5:$O$2526,4,FALSE)*100</f>
        <v>0</v>
      </c>
      <c r="M158" s="70">
        <f t="shared" si="16"/>
        <v>100</v>
      </c>
      <c r="N158" s="69" t="s">
        <v>400</v>
      </c>
      <c r="O158" s="71" t="s">
        <v>401</v>
      </c>
      <c r="P158" s="69" t="s">
        <v>103</v>
      </c>
      <c r="Q158" s="69"/>
      <c r="R158" s="69"/>
      <c r="S158" s="71"/>
      <c r="T158" s="69"/>
      <c r="U158" s="71"/>
      <c r="V158" s="69"/>
      <c r="W158" s="73"/>
      <c r="X158" s="96"/>
      <c r="Y158" s="74">
        <v>15000000</v>
      </c>
      <c r="Z158" s="75"/>
      <c r="AA158" s="76">
        <f t="shared" si="17"/>
        <v>13000000</v>
      </c>
      <c r="AB158" s="96">
        <v>407500000</v>
      </c>
      <c r="AC158" s="77">
        <v>15000000</v>
      </c>
      <c r="AD158" s="69" t="s">
        <v>41</v>
      </c>
      <c r="AE158" s="97"/>
      <c r="AH158" s="98"/>
    </row>
    <row r="159" spans="4:34" ht="60" x14ac:dyDescent="0.35">
      <c r="D159" s="80" t="s">
        <v>379</v>
      </c>
      <c r="E159" s="81"/>
      <c r="F159" s="93"/>
      <c r="G159" s="56" t="s">
        <v>35</v>
      </c>
      <c r="H159" s="57">
        <v>14</v>
      </c>
      <c r="I159" s="58" t="s">
        <v>402</v>
      </c>
      <c r="J159" s="58"/>
      <c r="K159" s="58"/>
      <c r="L159" s="58"/>
      <c r="M159" s="58"/>
      <c r="N159" s="58" t="s">
        <v>402</v>
      </c>
      <c r="O159" s="59" t="s">
        <v>403</v>
      </c>
      <c r="P159" s="69"/>
      <c r="Q159" s="69"/>
      <c r="R159" s="69"/>
      <c r="S159" s="71"/>
      <c r="T159" s="69"/>
      <c r="U159" s="71"/>
      <c r="V159" s="69"/>
      <c r="W159" s="73"/>
      <c r="X159" s="96"/>
      <c r="Y159" s="63">
        <f>SUM(Y164:Y179)</f>
        <v>3702000000</v>
      </c>
      <c r="Z159" s="75"/>
      <c r="AA159" s="65">
        <f>SUM(AA160:AA182)</f>
        <v>4960000000</v>
      </c>
      <c r="AB159" s="96"/>
      <c r="AC159" s="77">
        <v>22000000</v>
      </c>
      <c r="AD159" s="69"/>
      <c r="AE159" s="94"/>
      <c r="AH159" s="95"/>
    </row>
    <row r="160" spans="4:34" x14ac:dyDescent="0.35">
      <c r="D160" s="80" t="s">
        <v>379</v>
      </c>
      <c r="E160" s="81"/>
      <c r="F160" s="93"/>
      <c r="G160" s="56" t="s">
        <v>36</v>
      </c>
      <c r="H160" s="57"/>
      <c r="I160" s="102" t="s">
        <v>97</v>
      </c>
      <c r="J160" s="70" t="e">
        <f>VLOOKUP($I160,[2]DATA2017!$B$5:$O$2526,2,FALSE)*100</f>
        <v>#N/A</v>
      </c>
      <c r="K160" s="70" t="e">
        <f>VLOOKUP($I160,[2]DATA2017!$B$5:$O$2526,3,FALSE)*100</f>
        <v>#N/A</v>
      </c>
      <c r="L160" s="70" t="e">
        <f>VLOOKUP($I160,[2]DATA2017!$B$5:$O$2526,4,FALSE)*100</f>
        <v>#N/A</v>
      </c>
      <c r="M160" s="70" t="e">
        <f t="shared" ref="M160:M179" si="18">SUM(J160:L160)</f>
        <v>#N/A</v>
      </c>
      <c r="N160" s="102" t="s">
        <v>404</v>
      </c>
      <c r="O160" s="78" t="s">
        <v>405</v>
      </c>
      <c r="P160" s="69"/>
      <c r="Q160" s="69"/>
      <c r="R160" s="69"/>
      <c r="S160" s="71"/>
      <c r="T160" s="69"/>
      <c r="U160" s="71"/>
      <c r="V160" s="69"/>
      <c r="W160" s="73"/>
      <c r="X160" s="96"/>
      <c r="Y160" s="63"/>
      <c r="Z160" s="75"/>
      <c r="AA160" s="76">
        <f>Z161</f>
        <v>160000000</v>
      </c>
      <c r="AB160" s="96"/>
      <c r="AC160" s="77"/>
      <c r="AD160" s="69"/>
      <c r="AE160" s="94" t="s">
        <v>406</v>
      </c>
      <c r="AH160" s="95"/>
    </row>
    <row r="161" spans="4:34" ht="30" x14ac:dyDescent="0.35">
      <c r="D161" s="80" t="s">
        <v>379</v>
      </c>
      <c r="E161" s="81" t="s">
        <v>407</v>
      </c>
      <c r="F161" s="93"/>
      <c r="G161" s="56"/>
      <c r="H161" s="57"/>
      <c r="I161" s="102"/>
      <c r="J161" s="70"/>
      <c r="K161" s="70"/>
      <c r="L161" s="70"/>
      <c r="M161" s="70"/>
      <c r="N161" s="102"/>
      <c r="O161" s="78" t="s">
        <v>408</v>
      </c>
      <c r="P161" s="69"/>
      <c r="Q161" s="69"/>
      <c r="R161" s="69"/>
      <c r="S161" s="71"/>
      <c r="T161" s="69"/>
      <c r="U161" s="71"/>
      <c r="V161" s="69"/>
      <c r="W161" s="73"/>
      <c r="X161" s="96"/>
      <c r="Y161" s="63"/>
      <c r="Z161" s="75">
        <v>160000000</v>
      </c>
      <c r="AA161" s="76"/>
      <c r="AB161" s="96"/>
      <c r="AC161" s="77"/>
      <c r="AD161" s="69"/>
      <c r="AE161" s="94"/>
      <c r="AH161" s="95"/>
    </row>
    <row r="162" spans="4:34" ht="30" x14ac:dyDescent="0.35">
      <c r="D162" s="80" t="s">
        <v>379</v>
      </c>
      <c r="E162" s="81"/>
      <c r="F162" s="93"/>
      <c r="G162" s="56" t="s">
        <v>36</v>
      </c>
      <c r="H162" s="57"/>
      <c r="I162" s="102" t="s">
        <v>97</v>
      </c>
      <c r="J162" s="70" t="e">
        <f>VLOOKUP($I162,[2]DATA2017!$B$5:$O$2526,2,FALSE)*100</f>
        <v>#N/A</v>
      </c>
      <c r="K162" s="70" t="e">
        <f>VLOOKUP($I162,[2]DATA2017!$B$5:$O$2526,3,FALSE)*100</f>
        <v>#N/A</v>
      </c>
      <c r="L162" s="70" t="e">
        <f>VLOOKUP($I162,[2]DATA2017!$B$5:$O$2526,4,FALSE)*100</f>
        <v>#N/A</v>
      </c>
      <c r="M162" s="70" t="e">
        <f t="shared" ref="M162" si="19">SUM(J162:L162)</f>
        <v>#N/A</v>
      </c>
      <c r="N162" s="102" t="s">
        <v>409</v>
      </c>
      <c r="O162" s="78" t="s">
        <v>410</v>
      </c>
      <c r="P162" s="69"/>
      <c r="Q162" s="69"/>
      <c r="R162" s="69"/>
      <c r="S162" s="71"/>
      <c r="T162" s="69"/>
      <c r="U162" s="71"/>
      <c r="V162" s="69"/>
      <c r="W162" s="73"/>
      <c r="X162" s="96"/>
      <c r="Y162" s="63"/>
      <c r="Z162" s="75"/>
      <c r="AA162" s="76">
        <f>Z163</f>
        <v>315000000</v>
      </c>
      <c r="AB162" s="96"/>
      <c r="AC162" s="77">
        <v>0</v>
      </c>
      <c r="AD162" s="69"/>
      <c r="AE162" s="94"/>
      <c r="AH162" s="95"/>
    </row>
    <row r="163" spans="4:34" ht="30" x14ac:dyDescent="0.35">
      <c r="D163" s="80" t="s">
        <v>379</v>
      </c>
      <c r="E163" s="81" t="s">
        <v>411</v>
      </c>
      <c r="F163" s="93"/>
      <c r="G163" s="56"/>
      <c r="H163" s="57"/>
      <c r="I163" s="102"/>
      <c r="J163" s="70"/>
      <c r="K163" s="70"/>
      <c r="L163" s="70"/>
      <c r="M163" s="70"/>
      <c r="N163" s="102"/>
      <c r="O163" s="78" t="s">
        <v>412</v>
      </c>
      <c r="P163" s="69"/>
      <c r="Q163" s="69"/>
      <c r="R163" s="69"/>
      <c r="S163" s="71"/>
      <c r="T163" s="69"/>
      <c r="U163" s="71"/>
      <c r="V163" s="69"/>
      <c r="W163" s="73"/>
      <c r="X163" s="96"/>
      <c r="Y163" s="63"/>
      <c r="Z163" s="75">
        <v>315000000</v>
      </c>
      <c r="AA163" s="76"/>
      <c r="AB163" s="96"/>
      <c r="AC163" s="77"/>
      <c r="AD163" s="69"/>
      <c r="AE163" s="94"/>
      <c r="AH163" s="95"/>
    </row>
    <row r="164" spans="4:34" x14ac:dyDescent="0.35">
      <c r="D164" s="80" t="s">
        <v>379</v>
      </c>
      <c r="E164" s="81"/>
      <c r="F164" s="93"/>
      <c r="G164" s="56" t="s">
        <v>36</v>
      </c>
      <c r="H164" s="68"/>
      <c r="I164" s="69" t="s">
        <v>413</v>
      </c>
      <c r="J164" s="70">
        <f>VLOOKUP($I164,[2]DATA2017!$B$5:$O$2526,2,FALSE)*100</f>
        <v>0</v>
      </c>
      <c r="K164" s="70">
        <f>VLOOKUP($I164,[2]DATA2017!$B$5:$O$2526,3,FALSE)*100</f>
        <v>0</v>
      </c>
      <c r="L164" s="70">
        <f>VLOOKUP($I164,[2]DATA2017!$B$5:$O$2526,4,FALSE)*100</f>
        <v>100</v>
      </c>
      <c r="M164" s="70">
        <f t="shared" si="18"/>
        <v>100</v>
      </c>
      <c r="N164" s="69" t="s">
        <v>413</v>
      </c>
      <c r="O164" s="71" t="s">
        <v>414</v>
      </c>
      <c r="P164" s="69" t="s">
        <v>103</v>
      </c>
      <c r="Q164" s="69"/>
      <c r="R164" s="69"/>
      <c r="S164" s="71"/>
      <c r="T164" s="69"/>
      <c r="U164" s="71"/>
      <c r="V164" s="69"/>
      <c r="W164" s="73">
        <v>5000000</v>
      </c>
      <c r="X164" s="96"/>
      <c r="Y164" s="74">
        <v>2410000000</v>
      </c>
      <c r="Z164" s="75"/>
      <c r="AA164" s="76">
        <f>SUM(Z165:Z176)</f>
        <v>2255000000</v>
      </c>
      <c r="AB164" s="96">
        <v>15000000</v>
      </c>
      <c r="AC164" s="77">
        <v>0</v>
      </c>
      <c r="AD164" s="69" t="s">
        <v>41</v>
      </c>
      <c r="AE164" s="97"/>
      <c r="AH164" s="98"/>
    </row>
    <row r="165" spans="4:34" x14ac:dyDescent="0.35">
      <c r="D165" s="80" t="s">
        <v>379</v>
      </c>
      <c r="E165" s="81" t="s">
        <v>415</v>
      </c>
      <c r="F165" s="93"/>
      <c r="G165" s="56"/>
      <c r="H165" s="68"/>
      <c r="I165" s="69"/>
      <c r="J165" s="70"/>
      <c r="K165" s="70"/>
      <c r="L165" s="70"/>
      <c r="M165" s="70"/>
      <c r="N165" s="69"/>
      <c r="O165" s="71" t="s">
        <v>416</v>
      </c>
      <c r="P165" s="69"/>
      <c r="Q165" s="69"/>
      <c r="R165" s="69"/>
      <c r="S165" s="71"/>
      <c r="T165" s="69"/>
      <c r="U165" s="71"/>
      <c r="V165" s="69"/>
      <c r="W165" s="73"/>
      <c r="X165" s="96"/>
      <c r="Y165" s="74"/>
      <c r="Z165" s="75">
        <v>200000000</v>
      </c>
      <c r="AA165" s="76"/>
      <c r="AB165" s="96"/>
      <c r="AC165" s="77"/>
      <c r="AD165" s="69"/>
      <c r="AE165" s="97"/>
      <c r="AH165" s="98"/>
    </row>
    <row r="166" spans="4:34" x14ac:dyDescent="0.35">
      <c r="D166" s="80" t="s">
        <v>379</v>
      </c>
      <c r="E166" s="81" t="s">
        <v>417</v>
      </c>
      <c r="F166" s="93"/>
      <c r="G166" s="56"/>
      <c r="H166" s="68"/>
      <c r="I166" s="69"/>
      <c r="J166" s="70"/>
      <c r="K166" s="70"/>
      <c r="L166" s="70"/>
      <c r="M166" s="70"/>
      <c r="N166" s="69"/>
      <c r="O166" s="71" t="s">
        <v>418</v>
      </c>
      <c r="P166" s="69"/>
      <c r="Q166" s="69"/>
      <c r="R166" s="69"/>
      <c r="S166" s="71"/>
      <c r="T166" s="69"/>
      <c r="U166" s="71"/>
      <c r="V166" s="69"/>
      <c r="W166" s="73"/>
      <c r="X166" s="96"/>
      <c r="Y166" s="74"/>
      <c r="Z166" s="75">
        <v>200000000</v>
      </c>
      <c r="AA166" s="76"/>
      <c r="AB166" s="96"/>
      <c r="AC166" s="77"/>
      <c r="AD166" s="69"/>
      <c r="AE166" s="97"/>
      <c r="AH166" s="98"/>
    </row>
    <row r="167" spans="4:34" x14ac:dyDescent="0.35">
      <c r="D167" s="80" t="s">
        <v>379</v>
      </c>
      <c r="E167" s="81" t="s">
        <v>419</v>
      </c>
      <c r="F167" s="93"/>
      <c r="G167" s="56"/>
      <c r="H167" s="68"/>
      <c r="I167" s="69"/>
      <c r="J167" s="70"/>
      <c r="K167" s="70"/>
      <c r="L167" s="70"/>
      <c r="M167" s="70"/>
      <c r="N167" s="69"/>
      <c r="O167" s="71" t="s">
        <v>420</v>
      </c>
      <c r="P167" s="69"/>
      <c r="Q167" s="69"/>
      <c r="R167" s="69"/>
      <c r="S167" s="71"/>
      <c r="T167" s="69"/>
      <c r="U167" s="71"/>
      <c r="V167" s="69"/>
      <c r="W167" s="73"/>
      <c r="X167" s="96"/>
      <c r="Y167" s="74"/>
      <c r="Z167" s="75">
        <v>100000000</v>
      </c>
      <c r="AA167" s="76"/>
      <c r="AB167" s="96"/>
      <c r="AC167" s="77"/>
      <c r="AD167" s="69"/>
      <c r="AE167" s="97"/>
      <c r="AH167" s="98"/>
    </row>
    <row r="168" spans="4:34" x14ac:dyDescent="0.35">
      <c r="D168" s="80" t="s">
        <v>379</v>
      </c>
      <c r="E168" s="81" t="s">
        <v>421</v>
      </c>
      <c r="F168" s="93"/>
      <c r="G168" s="56"/>
      <c r="H168" s="68"/>
      <c r="I168" s="69"/>
      <c r="J168" s="70"/>
      <c r="K168" s="70"/>
      <c r="L168" s="70"/>
      <c r="M168" s="70"/>
      <c r="N168" s="69"/>
      <c r="O168" s="71" t="s">
        <v>422</v>
      </c>
      <c r="P168" s="69"/>
      <c r="Q168" s="69"/>
      <c r="R168" s="69"/>
      <c r="S168" s="71"/>
      <c r="T168" s="69"/>
      <c r="U168" s="71"/>
      <c r="V168" s="69"/>
      <c r="W168" s="73"/>
      <c r="X168" s="96"/>
      <c r="Y168" s="74"/>
      <c r="Z168" s="75">
        <v>180000000</v>
      </c>
      <c r="AA168" s="76"/>
      <c r="AB168" s="96"/>
      <c r="AC168" s="77"/>
      <c r="AD168" s="69"/>
      <c r="AE168" s="97"/>
      <c r="AH168" s="98"/>
    </row>
    <row r="169" spans="4:34" x14ac:dyDescent="0.35">
      <c r="D169" s="80" t="s">
        <v>379</v>
      </c>
      <c r="E169" s="81" t="s">
        <v>423</v>
      </c>
      <c r="F169" s="93"/>
      <c r="G169" s="56"/>
      <c r="H169" s="68"/>
      <c r="I169" s="69"/>
      <c r="J169" s="70"/>
      <c r="K169" s="70"/>
      <c r="L169" s="70"/>
      <c r="M169" s="70"/>
      <c r="N169" s="69"/>
      <c r="O169" s="71" t="s">
        <v>424</v>
      </c>
      <c r="P169" s="69"/>
      <c r="Q169" s="69"/>
      <c r="R169" s="69"/>
      <c r="S169" s="71"/>
      <c r="T169" s="69"/>
      <c r="U169" s="71"/>
      <c r="V169" s="69"/>
      <c r="W169" s="73"/>
      <c r="X169" s="96"/>
      <c r="Y169" s="74"/>
      <c r="Z169" s="75">
        <v>180000000</v>
      </c>
      <c r="AA169" s="76"/>
      <c r="AB169" s="96"/>
      <c r="AC169" s="77"/>
      <c r="AD169" s="69"/>
      <c r="AE169" s="97"/>
      <c r="AH169" s="98"/>
    </row>
    <row r="170" spans="4:34" x14ac:dyDescent="0.35">
      <c r="D170" s="80" t="s">
        <v>379</v>
      </c>
      <c r="E170" s="81" t="s">
        <v>425</v>
      </c>
      <c r="F170" s="93"/>
      <c r="G170" s="56"/>
      <c r="H170" s="68"/>
      <c r="I170" s="69"/>
      <c r="J170" s="70"/>
      <c r="K170" s="70"/>
      <c r="L170" s="70"/>
      <c r="M170" s="70"/>
      <c r="N170" s="69"/>
      <c r="O170" s="71" t="s">
        <v>426</v>
      </c>
      <c r="P170" s="69"/>
      <c r="Q170" s="69"/>
      <c r="R170" s="69"/>
      <c r="S170" s="71"/>
      <c r="T170" s="69"/>
      <c r="U170" s="71"/>
      <c r="V170" s="69"/>
      <c r="W170" s="73"/>
      <c r="X170" s="96"/>
      <c r="Y170" s="74"/>
      <c r="Z170" s="75">
        <v>180000000</v>
      </c>
      <c r="AA170" s="76"/>
      <c r="AB170" s="96"/>
      <c r="AC170" s="77"/>
      <c r="AD170" s="69"/>
      <c r="AE170" s="97"/>
      <c r="AH170" s="98"/>
    </row>
    <row r="171" spans="4:34" x14ac:dyDescent="0.35">
      <c r="D171" s="80" t="s">
        <v>379</v>
      </c>
      <c r="E171" s="81" t="s">
        <v>427</v>
      </c>
      <c r="F171" s="93"/>
      <c r="G171" s="56"/>
      <c r="H171" s="68"/>
      <c r="I171" s="69"/>
      <c r="J171" s="70"/>
      <c r="K171" s="70"/>
      <c r="L171" s="70"/>
      <c r="M171" s="70"/>
      <c r="N171" s="69"/>
      <c r="O171" s="71" t="s">
        <v>428</v>
      </c>
      <c r="P171" s="69"/>
      <c r="Q171" s="69"/>
      <c r="R171" s="69"/>
      <c r="S171" s="71"/>
      <c r="T171" s="69"/>
      <c r="U171" s="71"/>
      <c r="V171" s="69"/>
      <c r="W171" s="73"/>
      <c r="X171" s="96"/>
      <c r="Y171" s="74"/>
      <c r="Z171" s="75">
        <v>180000000</v>
      </c>
      <c r="AA171" s="76"/>
      <c r="AB171" s="96"/>
      <c r="AC171" s="77"/>
      <c r="AD171" s="69"/>
      <c r="AE171" s="97"/>
      <c r="AH171" s="98"/>
    </row>
    <row r="172" spans="4:34" x14ac:dyDescent="0.35">
      <c r="D172" s="80" t="s">
        <v>379</v>
      </c>
      <c r="E172" s="81" t="s">
        <v>429</v>
      </c>
      <c r="F172" s="93"/>
      <c r="G172" s="56"/>
      <c r="H172" s="68"/>
      <c r="I172" s="69"/>
      <c r="J172" s="70"/>
      <c r="K172" s="70"/>
      <c r="L172" s="70"/>
      <c r="M172" s="70"/>
      <c r="N172" s="69"/>
      <c r="O172" s="71" t="s">
        <v>430</v>
      </c>
      <c r="P172" s="69"/>
      <c r="Q172" s="69"/>
      <c r="R172" s="69"/>
      <c r="S172" s="71"/>
      <c r="T172" s="69"/>
      <c r="U172" s="71"/>
      <c r="V172" s="69"/>
      <c r="W172" s="73"/>
      <c r="X172" s="96"/>
      <c r="Y172" s="74"/>
      <c r="Z172" s="75">
        <v>180000000</v>
      </c>
      <c r="AA172" s="76"/>
      <c r="AB172" s="96"/>
      <c r="AC172" s="77"/>
      <c r="AD172" s="69"/>
      <c r="AE172" s="97"/>
      <c r="AH172" s="98"/>
    </row>
    <row r="173" spans="4:34" x14ac:dyDescent="0.35">
      <c r="D173" s="80" t="s">
        <v>379</v>
      </c>
      <c r="E173" s="81" t="s">
        <v>431</v>
      </c>
      <c r="F173" s="93"/>
      <c r="G173" s="56"/>
      <c r="H173" s="68"/>
      <c r="I173" s="69"/>
      <c r="J173" s="70"/>
      <c r="K173" s="70"/>
      <c r="L173" s="70"/>
      <c r="M173" s="70"/>
      <c r="N173" s="69"/>
      <c r="O173" s="71" t="s">
        <v>432</v>
      </c>
      <c r="P173" s="69"/>
      <c r="Q173" s="69"/>
      <c r="R173" s="69"/>
      <c r="S173" s="71"/>
      <c r="T173" s="69"/>
      <c r="U173" s="71"/>
      <c r="V173" s="69"/>
      <c r="W173" s="73"/>
      <c r="X173" s="96"/>
      <c r="Y173" s="74"/>
      <c r="Z173" s="75">
        <v>180000000</v>
      </c>
      <c r="AA173" s="76"/>
      <c r="AB173" s="96"/>
      <c r="AC173" s="77"/>
      <c r="AD173" s="69"/>
      <c r="AE173" s="97"/>
      <c r="AH173" s="98"/>
    </row>
    <row r="174" spans="4:34" x14ac:dyDescent="0.35">
      <c r="D174" s="80" t="s">
        <v>379</v>
      </c>
      <c r="E174" s="81" t="s">
        <v>433</v>
      </c>
      <c r="F174" s="93"/>
      <c r="G174" s="56"/>
      <c r="H174" s="68"/>
      <c r="I174" s="69"/>
      <c r="J174" s="70"/>
      <c r="K174" s="70"/>
      <c r="L174" s="70"/>
      <c r="M174" s="70"/>
      <c r="N174" s="69"/>
      <c r="O174" s="71" t="s">
        <v>434</v>
      </c>
      <c r="P174" s="69"/>
      <c r="Q174" s="69"/>
      <c r="R174" s="69"/>
      <c r="S174" s="71"/>
      <c r="T174" s="69"/>
      <c r="U174" s="71"/>
      <c r="V174" s="69"/>
      <c r="W174" s="73"/>
      <c r="X174" s="96"/>
      <c r="Y174" s="74"/>
      <c r="Z174" s="75">
        <v>180000000</v>
      </c>
      <c r="AA174" s="76"/>
      <c r="AB174" s="96"/>
      <c r="AC174" s="77"/>
      <c r="AD174" s="69"/>
      <c r="AE174" s="97"/>
      <c r="AH174" s="98"/>
    </row>
    <row r="175" spans="4:34" x14ac:dyDescent="0.35">
      <c r="D175" s="80" t="s">
        <v>379</v>
      </c>
      <c r="E175" s="81" t="s">
        <v>435</v>
      </c>
      <c r="F175" s="93"/>
      <c r="G175" s="56"/>
      <c r="H175" s="68"/>
      <c r="I175" s="69"/>
      <c r="J175" s="70"/>
      <c r="K175" s="70"/>
      <c r="L175" s="70"/>
      <c r="M175" s="70"/>
      <c r="N175" s="69"/>
      <c r="O175" s="71" t="s">
        <v>436</v>
      </c>
      <c r="P175" s="69"/>
      <c r="Q175" s="69"/>
      <c r="R175" s="69"/>
      <c r="S175" s="71"/>
      <c r="T175" s="69"/>
      <c r="U175" s="71"/>
      <c r="V175" s="69"/>
      <c r="W175" s="73"/>
      <c r="X175" s="96"/>
      <c r="Y175" s="74"/>
      <c r="Z175" s="75">
        <v>180000000</v>
      </c>
      <c r="AA175" s="76"/>
      <c r="AB175" s="96"/>
      <c r="AC175" s="77"/>
      <c r="AD175" s="69"/>
      <c r="AE175" s="97"/>
      <c r="AH175" s="98"/>
    </row>
    <row r="176" spans="4:34" x14ac:dyDescent="0.35">
      <c r="D176" s="80" t="s">
        <v>379</v>
      </c>
      <c r="E176" s="81" t="s">
        <v>437</v>
      </c>
      <c r="F176" s="93"/>
      <c r="G176" s="56"/>
      <c r="H176" s="68"/>
      <c r="I176" s="69"/>
      <c r="J176" s="70"/>
      <c r="K176" s="70"/>
      <c r="L176" s="70"/>
      <c r="M176" s="70"/>
      <c r="N176" s="69"/>
      <c r="O176" s="71" t="s">
        <v>438</v>
      </c>
      <c r="P176" s="69"/>
      <c r="Q176" s="69"/>
      <c r="R176" s="69"/>
      <c r="S176" s="71"/>
      <c r="T176" s="69"/>
      <c r="U176" s="71"/>
      <c r="V176" s="69"/>
      <c r="W176" s="73"/>
      <c r="X176" s="96"/>
      <c r="Y176" s="74"/>
      <c r="Z176" s="75">
        <v>315000000</v>
      </c>
      <c r="AA176" s="76"/>
      <c r="AB176" s="96"/>
      <c r="AC176" s="77"/>
      <c r="AD176" s="69"/>
      <c r="AE176" s="97"/>
      <c r="AH176" s="98"/>
    </row>
    <row r="177" spans="1:34" x14ac:dyDescent="0.35">
      <c r="D177" s="80" t="s">
        <v>379</v>
      </c>
      <c r="E177" s="81"/>
      <c r="F177" s="93"/>
      <c r="G177" s="56" t="s">
        <v>36</v>
      </c>
      <c r="H177" s="68"/>
      <c r="I177" s="69" t="s">
        <v>439</v>
      </c>
      <c r="J177" s="70">
        <f>VLOOKUP($I177,[2]DATA2017!$B$5:$O$2526,2,FALSE)*100</f>
        <v>0</v>
      </c>
      <c r="K177" s="70">
        <f>VLOOKUP($I177,[2]DATA2017!$B$5:$O$2526,3,FALSE)*100</f>
        <v>0</v>
      </c>
      <c r="L177" s="70">
        <f>VLOOKUP($I177,[2]DATA2017!$B$5:$O$2526,4,FALSE)*100</f>
        <v>100</v>
      </c>
      <c r="M177" s="70">
        <f t="shared" si="18"/>
        <v>100</v>
      </c>
      <c r="N177" s="69" t="s">
        <v>439</v>
      </c>
      <c r="O177" s="71" t="s">
        <v>440</v>
      </c>
      <c r="P177" s="60"/>
      <c r="Q177" s="60"/>
      <c r="R177" s="60"/>
      <c r="S177" s="61"/>
      <c r="T177" s="60"/>
      <c r="U177" s="61"/>
      <c r="V177" s="60"/>
      <c r="W177" s="73">
        <v>4375153000</v>
      </c>
      <c r="X177" s="67"/>
      <c r="Y177" s="74">
        <v>1270000000</v>
      </c>
      <c r="Z177" s="64"/>
      <c r="AA177" s="76">
        <f>Z178</f>
        <v>180000000</v>
      </c>
      <c r="AB177" s="67">
        <v>5025000000</v>
      </c>
      <c r="AC177" s="66">
        <v>0</v>
      </c>
      <c r="AD177" s="67"/>
      <c r="AE177" s="97"/>
      <c r="AH177" s="98"/>
    </row>
    <row r="178" spans="1:34" x14ac:dyDescent="0.35">
      <c r="D178" s="80" t="s">
        <v>379</v>
      </c>
      <c r="E178" s="81" t="s">
        <v>441</v>
      </c>
      <c r="F178" s="93"/>
      <c r="G178" s="56"/>
      <c r="H178" s="68"/>
      <c r="I178" s="69"/>
      <c r="J178" s="70"/>
      <c r="K178" s="70"/>
      <c r="L178" s="70"/>
      <c r="M178" s="70"/>
      <c r="N178" s="69"/>
      <c r="O178" s="71" t="s">
        <v>442</v>
      </c>
      <c r="P178" s="69"/>
      <c r="Q178" s="69"/>
      <c r="R178" s="69"/>
      <c r="S178" s="71"/>
      <c r="T178" s="69"/>
      <c r="U178" s="71"/>
      <c r="V178" s="69"/>
      <c r="W178" s="73"/>
      <c r="X178" s="96"/>
      <c r="Y178" s="74"/>
      <c r="Z178" s="75">
        <v>180000000</v>
      </c>
      <c r="AA178" s="76"/>
      <c r="AB178" s="96"/>
      <c r="AC178" s="77"/>
      <c r="AD178" s="69"/>
      <c r="AE178" s="97"/>
      <c r="AH178" s="98"/>
    </row>
    <row r="179" spans="1:34" ht="30" x14ac:dyDescent="0.35">
      <c r="D179" s="80" t="s">
        <v>379</v>
      </c>
      <c r="E179" s="81"/>
      <c r="F179" s="93"/>
      <c r="G179" s="56" t="s">
        <v>36</v>
      </c>
      <c r="H179" s="68"/>
      <c r="I179" s="69" t="s">
        <v>443</v>
      </c>
      <c r="J179" s="70">
        <f>VLOOKUP($I179,[2]DATA2017!$B$5:$O$2526,2,FALSE)*100</f>
        <v>0</v>
      </c>
      <c r="K179" s="70">
        <f>VLOOKUP($I179,[2]DATA2017!$B$5:$O$2526,3,FALSE)*100</f>
        <v>82.240000000000009</v>
      </c>
      <c r="L179" s="70">
        <f>VLOOKUP($I179,[2]DATA2017!$B$5:$O$2526,4,FALSE)*100</f>
        <v>17.760000000000002</v>
      </c>
      <c r="M179" s="70">
        <f t="shared" si="18"/>
        <v>100.00000000000001</v>
      </c>
      <c r="N179" s="69" t="s">
        <v>444</v>
      </c>
      <c r="O179" s="71" t="s">
        <v>445</v>
      </c>
      <c r="P179" s="69"/>
      <c r="Q179" s="69"/>
      <c r="R179" s="69"/>
      <c r="S179" s="71"/>
      <c r="T179" s="69"/>
      <c r="U179" s="71"/>
      <c r="V179" s="69"/>
      <c r="W179" s="73"/>
      <c r="X179" s="96"/>
      <c r="Y179" s="74">
        <v>22000000</v>
      </c>
      <c r="Z179" s="75"/>
      <c r="AA179" s="76">
        <f>SUM(Z180:Z181)</f>
        <v>250000000</v>
      </c>
      <c r="AB179" s="96"/>
      <c r="AC179" s="77">
        <v>22000000</v>
      </c>
      <c r="AD179" s="69"/>
      <c r="AE179" s="97"/>
      <c r="AH179" s="98"/>
    </row>
    <row r="180" spans="1:34" ht="30" x14ac:dyDescent="0.35">
      <c r="D180" s="80" t="s">
        <v>379</v>
      </c>
      <c r="E180" s="81" t="s">
        <v>446</v>
      </c>
      <c r="F180" s="93"/>
      <c r="G180" s="56"/>
      <c r="H180" s="68"/>
      <c r="I180" s="69"/>
      <c r="J180" s="70"/>
      <c r="K180" s="70"/>
      <c r="L180" s="70"/>
      <c r="M180" s="70"/>
      <c r="N180" s="69"/>
      <c r="O180" s="71" t="s">
        <v>447</v>
      </c>
      <c r="P180" s="69"/>
      <c r="Q180" s="69"/>
      <c r="R180" s="69"/>
      <c r="S180" s="71"/>
      <c r="T180" s="69"/>
      <c r="U180" s="71"/>
      <c r="V180" s="69"/>
      <c r="W180" s="73"/>
      <c r="X180" s="96"/>
      <c r="Y180" s="74"/>
      <c r="Z180" s="75">
        <v>150000000</v>
      </c>
      <c r="AA180" s="76"/>
      <c r="AB180" s="96"/>
      <c r="AC180" s="77"/>
      <c r="AD180" s="69"/>
      <c r="AE180" s="97"/>
      <c r="AH180" s="98"/>
    </row>
    <row r="181" spans="1:34" ht="30" x14ac:dyDescent="0.35">
      <c r="D181" s="80" t="s">
        <v>379</v>
      </c>
      <c r="E181" s="81" t="s">
        <v>448</v>
      </c>
      <c r="F181" s="93"/>
      <c r="G181" s="56"/>
      <c r="H181" s="68"/>
      <c r="I181" s="69"/>
      <c r="J181" s="70"/>
      <c r="K181" s="70"/>
      <c r="L181" s="70"/>
      <c r="M181" s="70"/>
      <c r="N181" s="69"/>
      <c r="O181" s="71" t="s">
        <v>449</v>
      </c>
      <c r="P181" s="69"/>
      <c r="Q181" s="69"/>
      <c r="R181" s="69"/>
      <c r="S181" s="71"/>
      <c r="T181" s="69"/>
      <c r="U181" s="71"/>
      <c r="V181" s="69"/>
      <c r="W181" s="73"/>
      <c r="X181" s="96"/>
      <c r="Y181" s="74"/>
      <c r="Z181" s="75">
        <v>100000000</v>
      </c>
      <c r="AA181" s="76"/>
      <c r="AB181" s="96"/>
      <c r="AC181" s="77"/>
      <c r="AD181" s="69"/>
      <c r="AE181" s="97"/>
      <c r="AH181" s="98"/>
    </row>
    <row r="182" spans="1:34" x14ac:dyDescent="0.35">
      <c r="D182" s="80" t="s">
        <v>379</v>
      </c>
      <c r="E182" s="81" t="s">
        <v>450</v>
      </c>
      <c r="F182" s="93"/>
      <c r="G182" s="56" t="s">
        <v>36</v>
      </c>
      <c r="H182" s="68"/>
      <c r="I182" s="69"/>
      <c r="J182" s="70"/>
      <c r="K182" s="70"/>
      <c r="L182" s="70"/>
      <c r="M182" s="70"/>
      <c r="N182" s="69" t="s">
        <v>451</v>
      </c>
      <c r="O182" s="71" t="s">
        <v>452</v>
      </c>
      <c r="P182" s="69"/>
      <c r="Q182" s="69"/>
      <c r="R182" s="69"/>
      <c r="S182" s="71"/>
      <c r="T182" s="69"/>
      <c r="U182" s="71"/>
      <c r="V182" s="69"/>
      <c r="W182" s="73"/>
      <c r="X182" s="96"/>
      <c r="Y182" s="74"/>
      <c r="Z182" s="75"/>
      <c r="AA182" s="76">
        <v>1800000000</v>
      </c>
      <c r="AB182" s="96"/>
      <c r="AC182" s="77"/>
      <c r="AD182" s="69"/>
      <c r="AE182" s="97"/>
      <c r="AH182" s="98"/>
    </row>
    <row r="183" spans="1:34" s="37" customFormat="1" x14ac:dyDescent="0.35">
      <c r="D183" s="80" t="s">
        <v>454</v>
      </c>
      <c r="E183" s="81"/>
      <c r="F183" s="55" t="s">
        <v>34</v>
      </c>
      <c r="G183" s="56" t="s">
        <v>34</v>
      </c>
      <c r="H183" s="82" t="s">
        <v>454</v>
      </c>
      <c r="I183" s="83"/>
      <c r="J183" s="83"/>
      <c r="K183" s="83"/>
      <c r="L183" s="83"/>
      <c r="M183" s="83"/>
      <c r="N183" s="83"/>
      <c r="O183" s="43" t="str">
        <f>H183</f>
        <v>04 DPU TARU</v>
      </c>
      <c r="P183" s="83"/>
      <c r="Q183" s="83"/>
      <c r="R183" s="83"/>
      <c r="S183" s="43"/>
      <c r="T183" s="83"/>
      <c r="U183" s="43"/>
      <c r="V183" s="83"/>
      <c r="W183" s="103"/>
      <c r="X183" s="87"/>
      <c r="Y183" s="87">
        <f>SUM(Y184:Y367)/2</f>
        <v>369500000000</v>
      </c>
      <c r="Z183" s="88"/>
      <c r="AA183" s="89">
        <f>SUM(AA184:AA367)/2</f>
        <v>118830000000</v>
      </c>
      <c r="AB183" s="87"/>
      <c r="AC183" s="104">
        <v>5525500000</v>
      </c>
      <c r="AD183" s="83"/>
      <c r="AE183" s="92"/>
      <c r="AF183" s="105"/>
    </row>
    <row r="184" spans="1:34" s="106" customFormat="1" ht="30" x14ac:dyDescent="0.35">
      <c r="A184" s="100"/>
      <c r="D184" s="80" t="s">
        <v>454</v>
      </c>
      <c r="E184" s="81"/>
      <c r="F184" s="93"/>
      <c r="G184" s="56" t="s">
        <v>35</v>
      </c>
      <c r="H184" s="57">
        <v>2</v>
      </c>
      <c r="I184" s="58" t="s">
        <v>456</v>
      </c>
      <c r="J184" s="58"/>
      <c r="K184" s="58"/>
      <c r="L184" s="58"/>
      <c r="M184" s="58"/>
      <c r="N184" s="58" t="s">
        <v>456</v>
      </c>
      <c r="O184" s="59" t="s">
        <v>43</v>
      </c>
      <c r="P184" s="60"/>
      <c r="Q184" s="60"/>
      <c r="R184" s="60"/>
      <c r="S184" s="61"/>
      <c r="T184" s="60"/>
      <c r="U184" s="61"/>
      <c r="V184" s="60"/>
      <c r="W184" s="62">
        <v>245000000</v>
      </c>
      <c r="X184" s="67"/>
      <c r="Y184" s="63">
        <f>SUM(Y185:Y185)</f>
        <v>50000000</v>
      </c>
      <c r="Z184" s="64"/>
      <c r="AA184" s="65">
        <f>SUM(AA185:AA185)</f>
        <v>45000000</v>
      </c>
      <c r="AB184" s="67">
        <v>0</v>
      </c>
      <c r="AC184" s="66">
        <v>250000000</v>
      </c>
      <c r="AD184" s="67"/>
    </row>
    <row r="185" spans="1:34" s="100" customFormat="1" ht="30" x14ac:dyDescent="0.35">
      <c r="D185" s="80" t="s">
        <v>454</v>
      </c>
      <c r="E185" s="99"/>
      <c r="F185" s="101"/>
      <c r="G185" s="56" t="s">
        <v>36</v>
      </c>
      <c r="H185" s="68"/>
      <c r="I185" s="69" t="s">
        <v>457</v>
      </c>
      <c r="J185" s="70">
        <f>VLOOKUP($I185,[2]DATA2017!$B$5:$O$2526,2,FALSE)*100</f>
        <v>0</v>
      </c>
      <c r="K185" s="70">
        <f>VLOOKUP($I185,[2]DATA2017!$B$5:$O$2526,3,FALSE)*100</f>
        <v>0</v>
      </c>
      <c r="L185" s="70">
        <f>VLOOKUP($I185,[2]DATA2017!$B$5:$O$2526,4,FALSE)*100</f>
        <v>100</v>
      </c>
      <c r="M185" s="70">
        <f t="shared" ref="M185" si="20">SUM(J185:L185)</f>
        <v>100</v>
      </c>
      <c r="N185" s="69" t="s">
        <v>457</v>
      </c>
      <c r="O185" s="71" t="s">
        <v>51</v>
      </c>
      <c r="P185" s="69"/>
      <c r="Q185" s="69"/>
      <c r="R185" s="69"/>
      <c r="S185" s="71" t="s">
        <v>458</v>
      </c>
      <c r="T185" s="69" t="s">
        <v>455</v>
      </c>
      <c r="U185" s="71" t="s">
        <v>459</v>
      </c>
      <c r="V185" s="69" t="s">
        <v>455</v>
      </c>
      <c r="W185" s="73">
        <v>15000000</v>
      </c>
      <c r="X185" s="96"/>
      <c r="Y185" s="74">
        <v>50000000</v>
      </c>
      <c r="Z185" s="75"/>
      <c r="AA185" s="76">
        <f t="shared" ref="AA185" si="21">ROUNDDOWN(AC185*90%,-6)</f>
        <v>45000000</v>
      </c>
      <c r="AB185" s="96">
        <v>0</v>
      </c>
      <c r="AC185" s="77">
        <v>50000000</v>
      </c>
      <c r="AD185" s="69" t="s">
        <v>41</v>
      </c>
    </row>
    <row r="186" spans="1:34" s="106" customFormat="1" x14ac:dyDescent="0.35">
      <c r="A186" s="100"/>
      <c r="D186" s="80" t="s">
        <v>454</v>
      </c>
      <c r="E186" s="81"/>
      <c r="F186" s="93"/>
      <c r="G186" s="56" t="s">
        <v>35</v>
      </c>
      <c r="H186" s="57">
        <v>4</v>
      </c>
      <c r="I186" s="58" t="s">
        <v>460</v>
      </c>
      <c r="J186" s="58"/>
      <c r="K186" s="58"/>
      <c r="L186" s="58"/>
      <c r="M186" s="58"/>
      <c r="N186" s="58" t="s">
        <v>460</v>
      </c>
      <c r="O186" s="59" t="s">
        <v>461</v>
      </c>
      <c r="P186" s="60"/>
      <c r="Q186" s="60"/>
      <c r="R186" s="60"/>
      <c r="S186" s="61"/>
      <c r="T186" s="60"/>
      <c r="U186" s="61"/>
      <c r="V186" s="60"/>
      <c r="W186" s="62">
        <v>71472000000</v>
      </c>
      <c r="X186" s="132"/>
      <c r="Y186" s="133">
        <f>Y187+Y239</f>
        <v>130000000000</v>
      </c>
      <c r="Z186" s="134"/>
      <c r="AA186" s="135">
        <f>AA187+AA239</f>
        <v>76150000000</v>
      </c>
      <c r="AB186" s="67">
        <v>0</v>
      </c>
      <c r="AC186" s="66">
        <v>0</v>
      </c>
      <c r="AD186" s="67"/>
    </row>
    <row r="187" spans="1:34" s="100" customFormat="1" ht="30" x14ac:dyDescent="0.35">
      <c r="D187" s="80" t="s">
        <v>454</v>
      </c>
      <c r="E187" s="99"/>
      <c r="F187" s="101"/>
      <c r="G187" s="56" t="s">
        <v>36</v>
      </c>
      <c r="H187" s="68"/>
      <c r="I187" s="69" t="s">
        <v>462</v>
      </c>
      <c r="J187" s="70">
        <f>VLOOKUP($I187,[2]DATA2017!$B$5:$O$2526,2,FALSE)*100</f>
        <v>0</v>
      </c>
      <c r="K187" s="70">
        <f>VLOOKUP($I187,[2]DATA2017!$B$5:$O$2526,3,FALSE)*100</f>
        <v>0</v>
      </c>
      <c r="L187" s="70">
        <f>VLOOKUP($I187,[2]DATA2017!$B$5:$O$2526,4,FALSE)*100</f>
        <v>100</v>
      </c>
      <c r="M187" s="70">
        <f>SUM(J187:L187)</f>
        <v>100</v>
      </c>
      <c r="N187" s="69" t="s">
        <v>462</v>
      </c>
      <c r="O187" s="71" t="s">
        <v>463</v>
      </c>
      <c r="P187" s="69"/>
      <c r="Q187" s="69"/>
      <c r="R187" s="69"/>
      <c r="S187" s="71" t="s">
        <v>464</v>
      </c>
      <c r="T187" s="69" t="s">
        <v>301</v>
      </c>
      <c r="U187" s="71" t="s">
        <v>465</v>
      </c>
      <c r="V187" s="69" t="s">
        <v>301</v>
      </c>
      <c r="W187" s="73">
        <v>69672000000</v>
      </c>
      <c r="X187" s="132"/>
      <c r="Y187" s="74">
        <v>122000000000</v>
      </c>
      <c r="Z187" s="136"/>
      <c r="AA187" s="76">
        <f>AC187*90%+SUM(Z188:Z238)</f>
        <v>75400000000</v>
      </c>
      <c r="AB187" s="96">
        <v>0</v>
      </c>
      <c r="AC187" s="77">
        <v>0</v>
      </c>
      <c r="AD187" s="69" t="s">
        <v>466</v>
      </c>
      <c r="AE187" s="100" t="s">
        <v>467</v>
      </c>
    </row>
    <row r="188" spans="1:34" s="100" customFormat="1" x14ac:dyDescent="0.35">
      <c r="D188" s="80" t="s">
        <v>454</v>
      </c>
      <c r="E188" s="99" t="s">
        <v>468</v>
      </c>
      <c r="F188" s="101"/>
      <c r="G188" s="56"/>
      <c r="H188" s="68"/>
      <c r="I188" s="69"/>
      <c r="J188" s="70"/>
      <c r="K188" s="70"/>
      <c r="L188" s="70"/>
      <c r="M188" s="70"/>
      <c r="N188" s="69"/>
      <c r="O188" s="71" t="s">
        <v>469</v>
      </c>
      <c r="P188" s="69"/>
      <c r="Q188" s="69"/>
      <c r="R188" s="69"/>
      <c r="S188" s="71"/>
      <c r="T188" s="69"/>
      <c r="U188" s="71"/>
      <c r="V188" s="69"/>
      <c r="W188" s="73"/>
      <c r="X188" s="132"/>
      <c r="Y188" s="74"/>
      <c r="Z188" s="136">
        <v>3600000000</v>
      </c>
      <c r="AA188" s="76"/>
      <c r="AB188" s="96"/>
      <c r="AC188" s="77"/>
      <c r="AD188" s="69"/>
    </row>
    <row r="189" spans="1:34" s="100" customFormat="1" ht="30" x14ac:dyDescent="0.35">
      <c r="D189" s="80" t="s">
        <v>454</v>
      </c>
      <c r="E189" s="99" t="s">
        <v>470</v>
      </c>
      <c r="F189" s="101"/>
      <c r="G189" s="56"/>
      <c r="H189" s="68"/>
      <c r="I189" s="69"/>
      <c r="J189" s="70"/>
      <c r="K189" s="70"/>
      <c r="L189" s="70"/>
      <c r="M189" s="70"/>
      <c r="N189" s="69"/>
      <c r="O189" s="71" t="s">
        <v>471</v>
      </c>
      <c r="P189" s="69"/>
      <c r="Q189" s="69"/>
      <c r="R189" s="69"/>
      <c r="S189" s="71"/>
      <c r="T189" s="69"/>
      <c r="U189" s="71"/>
      <c r="V189" s="69"/>
      <c r="W189" s="73"/>
      <c r="X189" s="132"/>
      <c r="Y189" s="74"/>
      <c r="Z189" s="136">
        <v>1800000000</v>
      </c>
      <c r="AA189" s="76"/>
      <c r="AB189" s="96"/>
      <c r="AC189" s="77"/>
      <c r="AD189" s="69"/>
    </row>
    <row r="190" spans="1:34" s="100" customFormat="1" ht="30" x14ac:dyDescent="0.35">
      <c r="D190" s="80" t="s">
        <v>454</v>
      </c>
      <c r="E190" s="99" t="s">
        <v>472</v>
      </c>
      <c r="F190" s="101"/>
      <c r="G190" s="56"/>
      <c r="H190" s="68"/>
      <c r="I190" s="69"/>
      <c r="J190" s="70"/>
      <c r="K190" s="70"/>
      <c r="L190" s="70"/>
      <c r="M190" s="70"/>
      <c r="N190" s="69"/>
      <c r="O190" s="71" t="s">
        <v>473</v>
      </c>
      <c r="P190" s="69"/>
      <c r="Q190" s="69"/>
      <c r="R190" s="69"/>
      <c r="S190" s="71"/>
      <c r="T190" s="69"/>
      <c r="U190" s="71"/>
      <c r="V190" s="69"/>
      <c r="W190" s="73"/>
      <c r="X190" s="132"/>
      <c r="Y190" s="74"/>
      <c r="Z190" s="136">
        <v>1350000000</v>
      </c>
      <c r="AA190" s="76"/>
      <c r="AB190" s="96"/>
      <c r="AC190" s="77"/>
      <c r="AD190" s="69"/>
    </row>
    <row r="191" spans="1:34" s="100" customFormat="1" ht="30" x14ac:dyDescent="0.35">
      <c r="D191" s="80" t="s">
        <v>454</v>
      </c>
      <c r="E191" s="99" t="s">
        <v>474</v>
      </c>
      <c r="F191" s="101"/>
      <c r="G191" s="56"/>
      <c r="H191" s="68"/>
      <c r="I191" s="69"/>
      <c r="J191" s="70"/>
      <c r="K191" s="70"/>
      <c r="L191" s="70"/>
      <c r="M191" s="70"/>
      <c r="N191" s="69"/>
      <c r="O191" s="71" t="s">
        <v>475</v>
      </c>
      <c r="P191" s="69"/>
      <c r="Q191" s="69"/>
      <c r="R191" s="69"/>
      <c r="S191" s="71"/>
      <c r="T191" s="69"/>
      <c r="U191" s="71"/>
      <c r="V191" s="69"/>
      <c r="W191" s="73"/>
      <c r="X191" s="132"/>
      <c r="Y191" s="74"/>
      <c r="Z191" s="136">
        <v>2700000000</v>
      </c>
      <c r="AA191" s="76"/>
      <c r="AB191" s="96"/>
      <c r="AC191" s="77"/>
      <c r="AD191" s="69"/>
    </row>
    <row r="192" spans="1:34" s="100" customFormat="1" x14ac:dyDescent="0.35">
      <c r="D192" s="80" t="s">
        <v>454</v>
      </c>
      <c r="E192" s="99" t="s">
        <v>476</v>
      </c>
      <c r="F192" s="101"/>
      <c r="G192" s="56"/>
      <c r="H192" s="68"/>
      <c r="I192" s="69"/>
      <c r="J192" s="70"/>
      <c r="K192" s="70"/>
      <c r="L192" s="70"/>
      <c r="M192" s="70"/>
      <c r="N192" s="69"/>
      <c r="O192" s="71" t="s">
        <v>477</v>
      </c>
      <c r="P192" s="69"/>
      <c r="Q192" s="69"/>
      <c r="R192" s="69"/>
      <c r="S192" s="71"/>
      <c r="T192" s="69"/>
      <c r="U192" s="71"/>
      <c r="V192" s="69"/>
      <c r="W192" s="73"/>
      <c r="X192" s="132"/>
      <c r="Y192" s="74"/>
      <c r="Z192" s="136">
        <v>1800000000</v>
      </c>
      <c r="AA192" s="76"/>
      <c r="AB192" s="96"/>
      <c r="AC192" s="77"/>
      <c r="AD192" s="69"/>
    </row>
    <row r="193" spans="4:30" s="100" customFormat="1" x14ac:dyDescent="0.35">
      <c r="D193" s="80" t="s">
        <v>454</v>
      </c>
      <c r="E193" s="99" t="s">
        <v>478</v>
      </c>
      <c r="F193" s="101"/>
      <c r="G193" s="56"/>
      <c r="H193" s="68"/>
      <c r="I193" s="69"/>
      <c r="J193" s="70"/>
      <c r="K193" s="70"/>
      <c r="L193" s="70"/>
      <c r="M193" s="70"/>
      <c r="N193" s="69"/>
      <c r="O193" s="71" t="s">
        <v>479</v>
      </c>
      <c r="P193" s="69"/>
      <c r="Q193" s="69"/>
      <c r="R193" s="69"/>
      <c r="S193" s="71"/>
      <c r="T193" s="69"/>
      <c r="U193" s="71"/>
      <c r="V193" s="69"/>
      <c r="W193" s="73"/>
      <c r="X193" s="132"/>
      <c r="Y193" s="74"/>
      <c r="Z193" s="136">
        <v>9000000000</v>
      </c>
      <c r="AA193" s="76"/>
      <c r="AB193" s="96"/>
      <c r="AC193" s="77"/>
      <c r="AD193" s="69"/>
    </row>
    <row r="194" spans="4:30" s="100" customFormat="1" ht="30" x14ac:dyDescent="0.35">
      <c r="D194" s="80" t="s">
        <v>454</v>
      </c>
      <c r="E194" s="99" t="s">
        <v>480</v>
      </c>
      <c r="F194" s="101"/>
      <c r="G194" s="56"/>
      <c r="H194" s="68"/>
      <c r="I194" s="69"/>
      <c r="J194" s="70"/>
      <c r="K194" s="70"/>
      <c r="L194" s="70"/>
      <c r="M194" s="70"/>
      <c r="N194" s="69"/>
      <c r="O194" s="71" t="s">
        <v>481</v>
      </c>
      <c r="P194" s="69"/>
      <c r="Q194" s="69"/>
      <c r="R194" s="69"/>
      <c r="S194" s="71"/>
      <c r="T194" s="69"/>
      <c r="U194" s="71"/>
      <c r="V194" s="69"/>
      <c r="W194" s="73"/>
      <c r="X194" s="132"/>
      <c r="Y194" s="74"/>
      <c r="Z194" s="136">
        <v>3600000000</v>
      </c>
      <c r="AA194" s="76"/>
      <c r="AB194" s="96"/>
      <c r="AC194" s="77"/>
      <c r="AD194" s="69"/>
    </row>
    <row r="195" spans="4:30" s="100" customFormat="1" x14ac:dyDescent="0.35">
      <c r="D195" s="80" t="s">
        <v>454</v>
      </c>
      <c r="E195" s="99" t="s">
        <v>482</v>
      </c>
      <c r="F195" s="101"/>
      <c r="G195" s="56"/>
      <c r="H195" s="68"/>
      <c r="I195" s="69"/>
      <c r="J195" s="70"/>
      <c r="K195" s="70"/>
      <c r="L195" s="70"/>
      <c r="M195" s="70"/>
      <c r="N195" s="69"/>
      <c r="O195" s="71" t="s">
        <v>483</v>
      </c>
      <c r="P195" s="69"/>
      <c r="Q195" s="69"/>
      <c r="R195" s="69"/>
      <c r="S195" s="71"/>
      <c r="T195" s="69"/>
      <c r="U195" s="71"/>
      <c r="V195" s="69"/>
      <c r="W195" s="73"/>
      <c r="X195" s="132"/>
      <c r="Y195" s="74"/>
      <c r="Z195" s="136">
        <v>1800000000</v>
      </c>
      <c r="AA195" s="76"/>
      <c r="AB195" s="96"/>
      <c r="AC195" s="77"/>
      <c r="AD195" s="69"/>
    </row>
    <row r="196" spans="4:30" s="100" customFormat="1" ht="30" x14ac:dyDescent="0.35">
      <c r="D196" s="80" t="s">
        <v>454</v>
      </c>
      <c r="E196" s="99" t="s">
        <v>484</v>
      </c>
      <c r="F196" s="101"/>
      <c r="G196" s="56"/>
      <c r="H196" s="68"/>
      <c r="I196" s="69"/>
      <c r="J196" s="70"/>
      <c r="K196" s="70"/>
      <c r="L196" s="70"/>
      <c r="M196" s="70"/>
      <c r="N196" s="69"/>
      <c r="O196" s="71" t="s">
        <v>485</v>
      </c>
      <c r="P196" s="69"/>
      <c r="Q196" s="69"/>
      <c r="R196" s="69"/>
      <c r="S196" s="71"/>
      <c r="T196" s="69"/>
      <c r="U196" s="71"/>
      <c r="V196" s="69"/>
      <c r="W196" s="73"/>
      <c r="X196" s="132"/>
      <c r="Y196" s="74"/>
      <c r="Z196" s="136">
        <v>1800000000</v>
      </c>
      <c r="AA196" s="76"/>
      <c r="AB196" s="96"/>
      <c r="AC196" s="77"/>
      <c r="AD196" s="69"/>
    </row>
    <row r="197" spans="4:30" s="100" customFormat="1" ht="30" x14ac:dyDescent="0.35">
      <c r="D197" s="80" t="s">
        <v>454</v>
      </c>
      <c r="E197" s="99" t="s">
        <v>486</v>
      </c>
      <c r="F197" s="101"/>
      <c r="G197" s="56"/>
      <c r="H197" s="68"/>
      <c r="I197" s="69"/>
      <c r="J197" s="70"/>
      <c r="K197" s="70"/>
      <c r="L197" s="70"/>
      <c r="M197" s="70"/>
      <c r="N197" s="69"/>
      <c r="O197" s="71" t="s">
        <v>487</v>
      </c>
      <c r="P197" s="69"/>
      <c r="Q197" s="69"/>
      <c r="R197" s="69"/>
      <c r="S197" s="71"/>
      <c r="T197" s="69"/>
      <c r="U197" s="71"/>
      <c r="V197" s="69"/>
      <c r="W197" s="73"/>
      <c r="X197" s="132"/>
      <c r="Y197" s="74"/>
      <c r="Z197" s="136">
        <v>1350000000</v>
      </c>
      <c r="AA197" s="76"/>
      <c r="AB197" s="96"/>
      <c r="AC197" s="77"/>
      <c r="AD197" s="69"/>
    </row>
    <row r="198" spans="4:30" s="100" customFormat="1" x14ac:dyDescent="0.35">
      <c r="D198" s="80" t="s">
        <v>454</v>
      </c>
      <c r="E198" s="99" t="s">
        <v>488</v>
      </c>
      <c r="F198" s="101"/>
      <c r="G198" s="56"/>
      <c r="H198" s="68"/>
      <c r="I198" s="69"/>
      <c r="J198" s="70"/>
      <c r="K198" s="70"/>
      <c r="L198" s="70"/>
      <c r="M198" s="70"/>
      <c r="N198" s="69"/>
      <c r="O198" s="71" t="s">
        <v>489</v>
      </c>
      <c r="P198" s="69"/>
      <c r="Q198" s="69"/>
      <c r="R198" s="69"/>
      <c r="S198" s="71"/>
      <c r="T198" s="69"/>
      <c r="U198" s="71"/>
      <c r="V198" s="69"/>
      <c r="W198" s="73"/>
      <c r="X198" s="132"/>
      <c r="Y198" s="74"/>
      <c r="Z198" s="136">
        <v>2700000000</v>
      </c>
      <c r="AA198" s="76"/>
      <c r="AB198" s="96"/>
      <c r="AC198" s="77"/>
      <c r="AD198" s="69"/>
    </row>
    <row r="199" spans="4:30" s="100" customFormat="1" x14ac:dyDescent="0.35">
      <c r="D199" s="80" t="s">
        <v>454</v>
      </c>
      <c r="E199" s="99" t="s">
        <v>490</v>
      </c>
      <c r="F199" s="101"/>
      <c r="G199" s="56"/>
      <c r="H199" s="68"/>
      <c r="I199" s="69"/>
      <c r="J199" s="70"/>
      <c r="K199" s="70"/>
      <c r="L199" s="70"/>
      <c r="M199" s="70"/>
      <c r="N199" s="69"/>
      <c r="O199" s="71" t="s">
        <v>491</v>
      </c>
      <c r="P199" s="69"/>
      <c r="Q199" s="69"/>
      <c r="R199" s="69"/>
      <c r="S199" s="71"/>
      <c r="T199" s="69"/>
      <c r="U199" s="71"/>
      <c r="V199" s="69"/>
      <c r="W199" s="73"/>
      <c r="X199" s="132"/>
      <c r="Y199" s="74"/>
      <c r="Z199" s="136">
        <v>4500000000</v>
      </c>
      <c r="AA199" s="76"/>
      <c r="AB199" s="96"/>
      <c r="AC199" s="77"/>
      <c r="AD199" s="69"/>
    </row>
    <row r="200" spans="4:30" s="100" customFormat="1" ht="30" x14ac:dyDescent="0.35">
      <c r="D200" s="80" t="s">
        <v>454</v>
      </c>
      <c r="E200" s="99" t="s">
        <v>492</v>
      </c>
      <c r="F200" s="101"/>
      <c r="G200" s="56"/>
      <c r="H200" s="68"/>
      <c r="I200" s="69"/>
      <c r="J200" s="70"/>
      <c r="K200" s="70"/>
      <c r="L200" s="70"/>
      <c r="M200" s="70"/>
      <c r="N200" s="69"/>
      <c r="O200" s="71" t="s">
        <v>493</v>
      </c>
      <c r="P200" s="69"/>
      <c r="Q200" s="69"/>
      <c r="R200" s="69"/>
      <c r="S200" s="71"/>
      <c r="T200" s="69"/>
      <c r="U200" s="71"/>
      <c r="V200" s="69"/>
      <c r="W200" s="73"/>
      <c r="X200" s="132"/>
      <c r="Y200" s="74"/>
      <c r="Z200" s="136">
        <v>3600000000</v>
      </c>
      <c r="AA200" s="76"/>
      <c r="AB200" s="96"/>
      <c r="AC200" s="77"/>
      <c r="AD200" s="69"/>
    </row>
    <row r="201" spans="4:30" s="100" customFormat="1" ht="30" x14ac:dyDescent="0.35">
      <c r="D201" s="80" t="s">
        <v>454</v>
      </c>
      <c r="E201" s="99" t="s">
        <v>494</v>
      </c>
      <c r="F201" s="101"/>
      <c r="G201" s="56"/>
      <c r="H201" s="68"/>
      <c r="I201" s="69"/>
      <c r="J201" s="70"/>
      <c r="K201" s="70"/>
      <c r="L201" s="70"/>
      <c r="M201" s="70"/>
      <c r="N201" s="69"/>
      <c r="O201" s="71" t="s">
        <v>495</v>
      </c>
      <c r="P201" s="69"/>
      <c r="Q201" s="69"/>
      <c r="R201" s="69"/>
      <c r="S201" s="71"/>
      <c r="T201" s="69"/>
      <c r="U201" s="71"/>
      <c r="V201" s="69"/>
      <c r="W201" s="73"/>
      <c r="X201" s="132"/>
      <c r="Y201" s="74"/>
      <c r="Z201" s="136">
        <v>900000000</v>
      </c>
      <c r="AA201" s="76"/>
      <c r="AB201" s="96"/>
      <c r="AC201" s="77"/>
      <c r="AD201" s="69"/>
    </row>
    <row r="202" spans="4:30" s="100" customFormat="1" ht="30" x14ac:dyDescent="0.35">
      <c r="D202" s="80" t="s">
        <v>454</v>
      </c>
      <c r="E202" s="99" t="s">
        <v>496</v>
      </c>
      <c r="F202" s="101"/>
      <c r="G202" s="56"/>
      <c r="H202" s="68"/>
      <c r="I202" s="69"/>
      <c r="J202" s="70"/>
      <c r="K202" s="70"/>
      <c r="L202" s="70"/>
      <c r="M202" s="70"/>
      <c r="N202" s="69"/>
      <c r="O202" s="71" t="s">
        <v>497</v>
      </c>
      <c r="P202" s="69"/>
      <c r="Q202" s="69"/>
      <c r="R202" s="69"/>
      <c r="S202" s="71"/>
      <c r="T202" s="69"/>
      <c r="U202" s="71"/>
      <c r="V202" s="69"/>
      <c r="W202" s="73"/>
      <c r="X202" s="132"/>
      <c r="Y202" s="74"/>
      <c r="Z202" s="136">
        <v>2700000000</v>
      </c>
      <c r="AA202" s="76"/>
      <c r="AB202" s="96"/>
      <c r="AC202" s="77"/>
      <c r="AD202" s="69"/>
    </row>
    <row r="203" spans="4:30" s="100" customFormat="1" ht="30" x14ac:dyDescent="0.35">
      <c r="D203" s="80" t="s">
        <v>454</v>
      </c>
      <c r="E203" s="99" t="s">
        <v>498</v>
      </c>
      <c r="F203" s="101"/>
      <c r="G203" s="56"/>
      <c r="H203" s="68"/>
      <c r="I203" s="69"/>
      <c r="J203" s="70"/>
      <c r="K203" s="70"/>
      <c r="L203" s="70"/>
      <c r="M203" s="70"/>
      <c r="N203" s="69"/>
      <c r="O203" s="71" t="s">
        <v>499</v>
      </c>
      <c r="P203" s="69"/>
      <c r="Q203" s="69"/>
      <c r="R203" s="69"/>
      <c r="S203" s="71"/>
      <c r="T203" s="69"/>
      <c r="U203" s="71"/>
      <c r="V203" s="69"/>
      <c r="W203" s="73"/>
      <c r="X203" s="132"/>
      <c r="Y203" s="74"/>
      <c r="Z203" s="136">
        <v>3600000000</v>
      </c>
      <c r="AA203" s="76"/>
      <c r="AB203" s="96"/>
      <c r="AC203" s="77"/>
      <c r="AD203" s="69"/>
    </row>
    <row r="204" spans="4:30" s="100" customFormat="1" ht="30" x14ac:dyDescent="0.35">
      <c r="D204" s="80" t="s">
        <v>454</v>
      </c>
      <c r="E204" s="99" t="s">
        <v>500</v>
      </c>
      <c r="F204" s="101"/>
      <c r="G204" s="56"/>
      <c r="H204" s="68"/>
      <c r="I204" s="69"/>
      <c r="J204" s="70"/>
      <c r="K204" s="70"/>
      <c r="L204" s="70"/>
      <c r="M204" s="70"/>
      <c r="N204" s="69"/>
      <c r="O204" s="71" t="s">
        <v>501</v>
      </c>
      <c r="P204" s="69"/>
      <c r="Q204" s="69"/>
      <c r="R204" s="69"/>
      <c r="S204" s="71"/>
      <c r="T204" s="69"/>
      <c r="U204" s="71"/>
      <c r="V204" s="69"/>
      <c r="W204" s="73"/>
      <c r="X204" s="132"/>
      <c r="Y204" s="74"/>
      <c r="Z204" s="136">
        <v>2700000000</v>
      </c>
      <c r="AA204" s="76"/>
      <c r="AB204" s="96"/>
      <c r="AC204" s="77"/>
      <c r="AD204" s="69"/>
    </row>
    <row r="205" spans="4:30" s="100" customFormat="1" ht="30" x14ac:dyDescent="0.35">
      <c r="D205" s="80" t="s">
        <v>454</v>
      </c>
      <c r="E205" s="99" t="s">
        <v>502</v>
      </c>
      <c r="F205" s="101"/>
      <c r="G205" s="56"/>
      <c r="H205" s="68"/>
      <c r="I205" s="69"/>
      <c r="J205" s="70"/>
      <c r="K205" s="70"/>
      <c r="L205" s="70"/>
      <c r="M205" s="70"/>
      <c r="N205" s="69"/>
      <c r="O205" s="71" t="s">
        <v>503</v>
      </c>
      <c r="P205" s="69"/>
      <c r="Q205" s="69"/>
      <c r="R205" s="69"/>
      <c r="S205" s="71"/>
      <c r="T205" s="69"/>
      <c r="U205" s="71"/>
      <c r="V205" s="69"/>
      <c r="W205" s="73"/>
      <c r="X205" s="132"/>
      <c r="Y205" s="74"/>
      <c r="Z205" s="136">
        <v>1800000000</v>
      </c>
      <c r="AA205" s="76"/>
      <c r="AB205" s="96"/>
      <c r="AC205" s="77"/>
      <c r="AD205" s="69"/>
    </row>
    <row r="206" spans="4:30" s="100" customFormat="1" x14ac:dyDescent="0.35">
      <c r="D206" s="80" t="s">
        <v>454</v>
      </c>
      <c r="E206" s="99" t="s">
        <v>504</v>
      </c>
      <c r="F206" s="101"/>
      <c r="G206" s="56"/>
      <c r="H206" s="68"/>
      <c r="I206" s="69"/>
      <c r="J206" s="70"/>
      <c r="K206" s="70"/>
      <c r="L206" s="70"/>
      <c r="M206" s="70"/>
      <c r="N206" s="69"/>
      <c r="O206" s="71" t="s">
        <v>505</v>
      </c>
      <c r="P206" s="69"/>
      <c r="Q206" s="69"/>
      <c r="R206" s="69"/>
      <c r="S206" s="71"/>
      <c r="T206" s="69"/>
      <c r="U206" s="71"/>
      <c r="V206" s="69"/>
      <c r="W206" s="73"/>
      <c r="X206" s="132"/>
      <c r="Y206" s="74"/>
      <c r="Z206" s="136">
        <v>1350000000</v>
      </c>
      <c r="AA206" s="76"/>
      <c r="AB206" s="96"/>
      <c r="AC206" s="77"/>
      <c r="AD206" s="69"/>
    </row>
    <row r="207" spans="4:30" s="100" customFormat="1" ht="30" x14ac:dyDescent="0.35">
      <c r="D207" s="80" t="s">
        <v>454</v>
      </c>
      <c r="E207" s="99" t="s">
        <v>506</v>
      </c>
      <c r="F207" s="101"/>
      <c r="G207" s="56"/>
      <c r="H207" s="68"/>
      <c r="I207" s="69"/>
      <c r="J207" s="70"/>
      <c r="K207" s="70"/>
      <c r="L207" s="70"/>
      <c r="M207" s="70"/>
      <c r="N207" s="69"/>
      <c r="O207" s="71" t="s">
        <v>507</v>
      </c>
      <c r="P207" s="69"/>
      <c r="Q207" s="69"/>
      <c r="R207" s="69"/>
      <c r="S207" s="71"/>
      <c r="T207" s="69"/>
      <c r="U207" s="71"/>
      <c r="V207" s="69"/>
      <c r="W207" s="73"/>
      <c r="X207" s="132"/>
      <c r="Y207" s="74"/>
      <c r="Z207" s="136">
        <v>1350000000</v>
      </c>
      <c r="AA207" s="76"/>
      <c r="AB207" s="96"/>
      <c r="AC207" s="77"/>
      <c r="AD207" s="69"/>
    </row>
    <row r="208" spans="4:30" s="100" customFormat="1" x14ac:dyDescent="0.35">
      <c r="D208" s="80" t="s">
        <v>454</v>
      </c>
      <c r="E208" s="99" t="s">
        <v>508</v>
      </c>
      <c r="F208" s="101"/>
      <c r="G208" s="56"/>
      <c r="H208" s="68"/>
      <c r="I208" s="69"/>
      <c r="J208" s="70"/>
      <c r="K208" s="70"/>
      <c r="L208" s="70"/>
      <c r="M208" s="70"/>
      <c r="N208" s="69"/>
      <c r="O208" s="71" t="s">
        <v>509</v>
      </c>
      <c r="P208" s="69"/>
      <c r="Q208" s="69"/>
      <c r="R208" s="69"/>
      <c r="S208" s="71"/>
      <c r="T208" s="69"/>
      <c r="U208" s="71"/>
      <c r="V208" s="69"/>
      <c r="W208" s="73"/>
      <c r="X208" s="132"/>
      <c r="Y208" s="74"/>
      <c r="Z208" s="136">
        <v>4500000000</v>
      </c>
      <c r="AA208" s="76"/>
      <c r="AB208" s="96"/>
      <c r="AC208" s="77"/>
      <c r="AD208" s="69"/>
    </row>
    <row r="209" spans="4:30" s="100" customFormat="1" x14ac:dyDescent="0.35">
      <c r="D209" s="80" t="s">
        <v>454</v>
      </c>
      <c r="E209" s="99" t="s">
        <v>510</v>
      </c>
      <c r="F209" s="101"/>
      <c r="G209" s="56"/>
      <c r="H209" s="68"/>
      <c r="I209" s="69"/>
      <c r="J209" s="70"/>
      <c r="K209" s="70"/>
      <c r="L209" s="70"/>
      <c r="M209" s="70"/>
      <c r="N209" s="69"/>
      <c r="O209" s="71" t="s">
        <v>511</v>
      </c>
      <c r="P209" s="69"/>
      <c r="Q209" s="69"/>
      <c r="R209" s="69"/>
      <c r="S209" s="71"/>
      <c r="T209" s="69"/>
      <c r="U209" s="71"/>
      <c r="V209" s="69"/>
      <c r="W209" s="73"/>
      <c r="X209" s="132"/>
      <c r="Y209" s="74"/>
      <c r="Z209" s="136">
        <v>1350000000</v>
      </c>
      <c r="AA209" s="76"/>
      <c r="AB209" s="96"/>
      <c r="AC209" s="77"/>
      <c r="AD209" s="69"/>
    </row>
    <row r="210" spans="4:30" s="100" customFormat="1" ht="30" x14ac:dyDescent="0.35">
      <c r="D210" s="80" t="s">
        <v>454</v>
      </c>
      <c r="E210" s="99" t="s">
        <v>512</v>
      </c>
      <c r="F210" s="101"/>
      <c r="G210" s="56"/>
      <c r="H210" s="68"/>
      <c r="I210" s="69"/>
      <c r="J210" s="70"/>
      <c r="K210" s="70"/>
      <c r="L210" s="70"/>
      <c r="M210" s="70"/>
      <c r="N210" s="69"/>
      <c r="O210" s="71" t="s">
        <v>513</v>
      </c>
      <c r="P210" s="69"/>
      <c r="Q210" s="69"/>
      <c r="R210" s="69"/>
      <c r="S210" s="71"/>
      <c r="T210" s="69"/>
      <c r="U210" s="71"/>
      <c r="V210" s="69"/>
      <c r="W210" s="73"/>
      <c r="X210" s="132"/>
      <c r="Y210" s="74"/>
      <c r="Z210" s="136">
        <v>2250000000</v>
      </c>
      <c r="AA210" s="76"/>
      <c r="AB210" s="96"/>
      <c r="AC210" s="77"/>
      <c r="AD210" s="69"/>
    </row>
    <row r="211" spans="4:30" s="100" customFormat="1" ht="30" x14ac:dyDescent="0.35">
      <c r="D211" s="80" t="s">
        <v>454</v>
      </c>
      <c r="E211" s="99" t="s">
        <v>514</v>
      </c>
      <c r="F211" s="101"/>
      <c r="G211" s="56"/>
      <c r="H211" s="68"/>
      <c r="I211" s="69"/>
      <c r="J211" s="70"/>
      <c r="K211" s="70"/>
      <c r="L211" s="70"/>
      <c r="M211" s="70"/>
      <c r="N211" s="69"/>
      <c r="O211" s="71" t="s">
        <v>515</v>
      </c>
      <c r="P211" s="69"/>
      <c r="Q211" s="69"/>
      <c r="R211" s="69"/>
      <c r="S211" s="71"/>
      <c r="T211" s="69"/>
      <c r="U211" s="71"/>
      <c r="V211" s="69"/>
      <c r="W211" s="73"/>
      <c r="X211" s="132"/>
      <c r="Y211" s="74"/>
      <c r="Z211" s="136">
        <v>900000000</v>
      </c>
      <c r="AA211" s="76"/>
      <c r="AB211" s="96"/>
      <c r="AC211" s="77"/>
      <c r="AD211" s="69"/>
    </row>
    <row r="212" spans="4:30" s="100" customFormat="1" ht="30" x14ac:dyDescent="0.35">
      <c r="D212" s="80" t="s">
        <v>454</v>
      </c>
      <c r="E212" s="99" t="s">
        <v>516</v>
      </c>
      <c r="F212" s="101"/>
      <c r="G212" s="56"/>
      <c r="H212" s="68"/>
      <c r="I212" s="69"/>
      <c r="J212" s="70"/>
      <c r="K212" s="70"/>
      <c r="L212" s="70"/>
      <c r="M212" s="70"/>
      <c r="N212" s="69"/>
      <c r="O212" s="71" t="s">
        <v>517</v>
      </c>
      <c r="P212" s="69"/>
      <c r="Q212" s="69"/>
      <c r="R212" s="69"/>
      <c r="S212" s="71"/>
      <c r="T212" s="69"/>
      <c r="U212" s="71"/>
      <c r="V212" s="69"/>
      <c r="W212" s="73"/>
      <c r="X212" s="132"/>
      <c r="Y212" s="74"/>
      <c r="Z212" s="136">
        <v>1350000000</v>
      </c>
      <c r="AA212" s="76"/>
      <c r="AB212" s="96"/>
      <c r="AC212" s="77"/>
      <c r="AD212" s="69"/>
    </row>
    <row r="213" spans="4:30" s="100" customFormat="1" ht="30" x14ac:dyDescent="0.35">
      <c r="D213" s="80" t="s">
        <v>454</v>
      </c>
      <c r="E213" s="99" t="s">
        <v>518</v>
      </c>
      <c r="F213" s="101"/>
      <c r="G213" s="56"/>
      <c r="H213" s="68"/>
      <c r="I213" s="69"/>
      <c r="J213" s="70"/>
      <c r="K213" s="70"/>
      <c r="L213" s="70"/>
      <c r="M213" s="70"/>
      <c r="N213" s="69"/>
      <c r="O213" s="71" t="s">
        <v>519</v>
      </c>
      <c r="P213" s="69"/>
      <c r="Q213" s="69"/>
      <c r="R213" s="69"/>
      <c r="S213" s="71"/>
      <c r="T213" s="69"/>
      <c r="U213" s="71"/>
      <c r="V213" s="69"/>
      <c r="W213" s="73"/>
      <c r="X213" s="132"/>
      <c r="Y213" s="74"/>
      <c r="Z213" s="136">
        <v>150000000</v>
      </c>
      <c r="AA213" s="76"/>
      <c r="AB213" s="96"/>
      <c r="AC213" s="77"/>
      <c r="AD213" s="69"/>
    </row>
    <row r="214" spans="4:30" s="100" customFormat="1" ht="30" x14ac:dyDescent="0.35">
      <c r="D214" s="80" t="s">
        <v>454</v>
      </c>
      <c r="E214" s="99" t="s">
        <v>520</v>
      </c>
      <c r="F214" s="101"/>
      <c r="G214" s="56"/>
      <c r="H214" s="68"/>
      <c r="I214" s="69"/>
      <c r="J214" s="70"/>
      <c r="K214" s="70"/>
      <c r="L214" s="70"/>
      <c r="M214" s="70"/>
      <c r="N214" s="69"/>
      <c r="O214" s="71" t="s">
        <v>521</v>
      </c>
      <c r="P214" s="69"/>
      <c r="Q214" s="69"/>
      <c r="R214" s="69"/>
      <c r="S214" s="71"/>
      <c r="T214" s="69"/>
      <c r="U214" s="71"/>
      <c r="V214" s="69"/>
      <c r="W214" s="73"/>
      <c r="X214" s="132"/>
      <c r="Y214" s="74"/>
      <c r="Z214" s="136">
        <v>200000000</v>
      </c>
      <c r="AA214" s="76"/>
      <c r="AB214" s="96"/>
      <c r="AC214" s="77"/>
      <c r="AD214" s="69"/>
    </row>
    <row r="215" spans="4:30" s="100" customFormat="1" ht="30" x14ac:dyDescent="0.35">
      <c r="D215" s="80" t="s">
        <v>454</v>
      </c>
      <c r="E215" s="99" t="s">
        <v>522</v>
      </c>
      <c r="F215" s="101"/>
      <c r="G215" s="56"/>
      <c r="H215" s="68"/>
      <c r="I215" s="69"/>
      <c r="J215" s="70"/>
      <c r="K215" s="70"/>
      <c r="L215" s="70"/>
      <c r="M215" s="70"/>
      <c r="N215" s="69"/>
      <c r="O215" s="71" t="s">
        <v>523</v>
      </c>
      <c r="P215" s="69"/>
      <c r="Q215" s="69"/>
      <c r="R215" s="69"/>
      <c r="S215" s="71"/>
      <c r="T215" s="69"/>
      <c r="U215" s="71"/>
      <c r="V215" s="69"/>
      <c r="W215" s="73"/>
      <c r="X215" s="132"/>
      <c r="Y215" s="74"/>
      <c r="Z215" s="136">
        <v>200000000</v>
      </c>
      <c r="AA215" s="76"/>
      <c r="AB215" s="96"/>
      <c r="AC215" s="77"/>
      <c r="AD215" s="69"/>
    </row>
    <row r="216" spans="4:30" s="100" customFormat="1" ht="30" x14ac:dyDescent="0.35">
      <c r="D216" s="80" t="s">
        <v>454</v>
      </c>
      <c r="E216" s="99" t="s">
        <v>524</v>
      </c>
      <c r="F216" s="101"/>
      <c r="G216" s="56"/>
      <c r="H216" s="68"/>
      <c r="I216" s="69"/>
      <c r="J216" s="70"/>
      <c r="K216" s="70"/>
      <c r="L216" s="70"/>
      <c r="M216" s="70"/>
      <c r="N216" s="69"/>
      <c r="O216" s="71" t="s">
        <v>525</v>
      </c>
      <c r="P216" s="69"/>
      <c r="Q216" s="69"/>
      <c r="R216" s="69"/>
      <c r="S216" s="71"/>
      <c r="T216" s="69"/>
      <c r="U216" s="71"/>
      <c r="V216" s="69"/>
      <c r="W216" s="73"/>
      <c r="X216" s="132"/>
      <c r="Y216" s="74"/>
      <c r="Z216" s="136">
        <v>200000000</v>
      </c>
      <c r="AA216" s="76"/>
      <c r="AB216" s="96"/>
      <c r="AC216" s="77"/>
      <c r="AD216" s="69"/>
    </row>
    <row r="217" spans="4:30" s="100" customFormat="1" x14ac:dyDescent="0.35">
      <c r="D217" s="80" t="s">
        <v>454</v>
      </c>
      <c r="E217" s="99" t="s">
        <v>526</v>
      </c>
      <c r="F217" s="101"/>
      <c r="G217" s="56"/>
      <c r="H217" s="68"/>
      <c r="I217" s="69"/>
      <c r="J217" s="70"/>
      <c r="K217" s="70"/>
      <c r="L217" s="70"/>
      <c r="M217" s="70"/>
      <c r="N217" s="69"/>
      <c r="O217" s="71" t="s">
        <v>527</v>
      </c>
      <c r="P217" s="69"/>
      <c r="Q217" s="69"/>
      <c r="R217" s="69"/>
      <c r="S217" s="71"/>
      <c r="T217" s="69"/>
      <c r="U217" s="71"/>
      <c r="V217" s="69"/>
      <c r="W217" s="73"/>
      <c r="X217" s="132"/>
      <c r="Y217" s="74"/>
      <c r="Z217" s="136">
        <v>100000000</v>
      </c>
      <c r="AA217" s="76"/>
      <c r="AB217" s="96"/>
      <c r="AC217" s="77"/>
      <c r="AD217" s="69"/>
    </row>
    <row r="218" spans="4:30" s="100" customFormat="1" ht="30" x14ac:dyDescent="0.35">
      <c r="D218" s="80" t="s">
        <v>454</v>
      </c>
      <c r="E218" s="99" t="s">
        <v>528</v>
      </c>
      <c r="F218" s="101"/>
      <c r="G218" s="56"/>
      <c r="H218" s="68"/>
      <c r="I218" s="69"/>
      <c r="J218" s="70"/>
      <c r="K218" s="70"/>
      <c r="L218" s="70"/>
      <c r="M218" s="70"/>
      <c r="N218" s="69"/>
      <c r="O218" s="71" t="s">
        <v>529</v>
      </c>
      <c r="P218" s="69"/>
      <c r="Q218" s="69"/>
      <c r="R218" s="69"/>
      <c r="S218" s="71"/>
      <c r="T218" s="69"/>
      <c r="U218" s="71"/>
      <c r="V218" s="69"/>
      <c r="W218" s="73"/>
      <c r="X218" s="132"/>
      <c r="Y218" s="74"/>
      <c r="Z218" s="136">
        <v>200000000</v>
      </c>
      <c r="AA218" s="76"/>
      <c r="AB218" s="96"/>
      <c r="AC218" s="77"/>
      <c r="AD218" s="69"/>
    </row>
    <row r="219" spans="4:30" s="100" customFormat="1" ht="30" x14ac:dyDescent="0.35">
      <c r="D219" s="80" t="s">
        <v>454</v>
      </c>
      <c r="E219" s="99" t="s">
        <v>530</v>
      </c>
      <c r="F219" s="101"/>
      <c r="G219" s="56"/>
      <c r="H219" s="68"/>
      <c r="I219" s="69"/>
      <c r="J219" s="70"/>
      <c r="K219" s="70"/>
      <c r="L219" s="70"/>
      <c r="M219" s="70"/>
      <c r="N219" s="69"/>
      <c r="O219" s="71" t="s">
        <v>531</v>
      </c>
      <c r="P219" s="69"/>
      <c r="Q219" s="69"/>
      <c r="R219" s="69"/>
      <c r="S219" s="71"/>
      <c r="T219" s="69"/>
      <c r="U219" s="71"/>
      <c r="V219" s="69"/>
      <c r="W219" s="73"/>
      <c r="X219" s="132"/>
      <c r="Y219" s="74"/>
      <c r="Z219" s="136">
        <v>200000000</v>
      </c>
      <c r="AA219" s="76"/>
      <c r="AB219" s="96"/>
      <c r="AC219" s="77"/>
      <c r="AD219" s="69"/>
    </row>
    <row r="220" spans="4:30" s="100" customFormat="1" ht="30" x14ac:dyDescent="0.35">
      <c r="D220" s="80" t="s">
        <v>454</v>
      </c>
      <c r="E220" s="99" t="s">
        <v>532</v>
      </c>
      <c r="F220" s="101"/>
      <c r="G220" s="56"/>
      <c r="H220" s="68"/>
      <c r="I220" s="69"/>
      <c r="J220" s="70"/>
      <c r="K220" s="70"/>
      <c r="L220" s="70"/>
      <c r="M220" s="70"/>
      <c r="N220" s="69"/>
      <c r="O220" s="71" t="s">
        <v>533</v>
      </c>
      <c r="P220" s="69"/>
      <c r="Q220" s="69"/>
      <c r="R220" s="69"/>
      <c r="S220" s="71"/>
      <c r="T220" s="69"/>
      <c r="U220" s="71"/>
      <c r="V220" s="69"/>
      <c r="W220" s="73"/>
      <c r="X220" s="132"/>
      <c r="Y220" s="74"/>
      <c r="Z220" s="136">
        <v>200000000</v>
      </c>
      <c r="AA220" s="76"/>
      <c r="AB220" s="96"/>
      <c r="AC220" s="77"/>
      <c r="AD220" s="69"/>
    </row>
    <row r="221" spans="4:30" s="100" customFormat="1" ht="30" x14ac:dyDescent="0.35">
      <c r="D221" s="80" t="s">
        <v>454</v>
      </c>
      <c r="E221" s="99" t="s">
        <v>534</v>
      </c>
      <c r="F221" s="101"/>
      <c r="G221" s="56"/>
      <c r="H221" s="68"/>
      <c r="I221" s="69"/>
      <c r="J221" s="70"/>
      <c r="K221" s="70"/>
      <c r="L221" s="70"/>
      <c r="M221" s="70"/>
      <c r="N221" s="69"/>
      <c r="O221" s="71" t="s">
        <v>535</v>
      </c>
      <c r="P221" s="69"/>
      <c r="Q221" s="69"/>
      <c r="R221" s="69"/>
      <c r="S221" s="71"/>
      <c r="T221" s="69"/>
      <c r="U221" s="71"/>
      <c r="V221" s="69"/>
      <c r="W221" s="73"/>
      <c r="X221" s="132"/>
      <c r="Y221" s="74"/>
      <c r="Z221" s="136">
        <v>3600000000</v>
      </c>
      <c r="AA221" s="76"/>
      <c r="AB221" s="96"/>
      <c r="AC221" s="77"/>
      <c r="AD221" s="69"/>
    </row>
    <row r="222" spans="4:30" s="100" customFormat="1" x14ac:dyDescent="0.35">
      <c r="D222" s="80" t="s">
        <v>454</v>
      </c>
      <c r="E222" s="99" t="s">
        <v>536</v>
      </c>
      <c r="F222" s="101"/>
      <c r="G222" s="56"/>
      <c r="H222" s="68"/>
      <c r="I222" s="69"/>
      <c r="J222" s="70"/>
      <c r="K222" s="70"/>
      <c r="L222" s="70"/>
      <c r="M222" s="70"/>
      <c r="N222" s="69"/>
      <c r="O222" s="71" t="s">
        <v>537</v>
      </c>
      <c r="P222" s="69"/>
      <c r="Q222" s="69"/>
      <c r="R222" s="69"/>
      <c r="S222" s="71"/>
      <c r="T222" s="69"/>
      <c r="U222" s="71"/>
      <c r="V222" s="69"/>
      <c r="W222" s="73"/>
      <c r="X222" s="132"/>
      <c r="Y222" s="74"/>
      <c r="Z222" s="136">
        <v>100000000</v>
      </c>
      <c r="AA222" s="76"/>
      <c r="AB222" s="96"/>
      <c r="AC222" s="77"/>
      <c r="AD222" s="69"/>
    </row>
    <row r="223" spans="4:30" s="100" customFormat="1" x14ac:dyDescent="0.35">
      <c r="D223" s="80" t="s">
        <v>454</v>
      </c>
      <c r="E223" s="99" t="s">
        <v>538</v>
      </c>
      <c r="F223" s="101"/>
      <c r="G223" s="56"/>
      <c r="H223" s="68"/>
      <c r="I223" s="69"/>
      <c r="J223" s="70"/>
      <c r="K223" s="70"/>
      <c r="L223" s="70"/>
      <c r="M223" s="70"/>
      <c r="N223" s="69"/>
      <c r="O223" s="71" t="s">
        <v>539</v>
      </c>
      <c r="P223" s="69"/>
      <c r="Q223" s="69"/>
      <c r="R223" s="69"/>
      <c r="S223" s="71"/>
      <c r="T223" s="69"/>
      <c r="U223" s="71"/>
      <c r="V223" s="69"/>
      <c r="W223" s="73"/>
      <c r="X223" s="132"/>
      <c r="Y223" s="74"/>
      <c r="Z223" s="136">
        <v>200000000</v>
      </c>
      <c r="AA223" s="76"/>
      <c r="AB223" s="96"/>
      <c r="AC223" s="77"/>
      <c r="AD223" s="69"/>
    </row>
    <row r="224" spans="4:30" s="100" customFormat="1" x14ac:dyDescent="0.35">
      <c r="D224" s="80" t="s">
        <v>454</v>
      </c>
      <c r="E224" s="99" t="s">
        <v>540</v>
      </c>
      <c r="F224" s="101"/>
      <c r="G224" s="56"/>
      <c r="H224" s="68"/>
      <c r="I224" s="69"/>
      <c r="J224" s="70"/>
      <c r="K224" s="70"/>
      <c r="L224" s="70"/>
      <c r="M224" s="70"/>
      <c r="N224" s="69"/>
      <c r="O224" s="71" t="s">
        <v>541</v>
      </c>
      <c r="P224" s="69"/>
      <c r="Q224" s="69"/>
      <c r="R224" s="69"/>
      <c r="S224" s="71"/>
      <c r="T224" s="69"/>
      <c r="U224" s="71"/>
      <c r="V224" s="69"/>
      <c r="W224" s="73"/>
      <c r="X224" s="132"/>
      <c r="Y224" s="74"/>
      <c r="Z224" s="136">
        <v>200000000</v>
      </c>
      <c r="AA224" s="76"/>
      <c r="AB224" s="96"/>
      <c r="AC224" s="77"/>
      <c r="AD224" s="69"/>
    </row>
    <row r="225" spans="4:30" s="100" customFormat="1" ht="30" x14ac:dyDescent="0.35">
      <c r="D225" s="80" t="s">
        <v>454</v>
      </c>
      <c r="E225" s="99" t="s">
        <v>542</v>
      </c>
      <c r="F225" s="101"/>
      <c r="G225" s="56"/>
      <c r="H225" s="68"/>
      <c r="I225" s="69"/>
      <c r="J225" s="70"/>
      <c r="K225" s="70"/>
      <c r="L225" s="70"/>
      <c r="M225" s="70"/>
      <c r="N225" s="69"/>
      <c r="O225" s="71" t="s">
        <v>543</v>
      </c>
      <c r="P225" s="69"/>
      <c r="Q225" s="69"/>
      <c r="R225" s="69"/>
      <c r="S225" s="71"/>
      <c r="T225" s="69"/>
      <c r="U225" s="71"/>
      <c r="V225" s="69"/>
      <c r="W225" s="73"/>
      <c r="X225" s="132"/>
      <c r="Y225" s="74"/>
      <c r="Z225" s="136">
        <v>200000000</v>
      </c>
      <c r="AA225" s="76"/>
      <c r="AB225" s="96"/>
      <c r="AC225" s="77"/>
      <c r="AD225" s="69"/>
    </row>
    <row r="226" spans="4:30" s="100" customFormat="1" ht="30" x14ac:dyDescent="0.35">
      <c r="D226" s="80" t="s">
        <v>454</v>
      </c>
      <c r="E226" s="99" t="s">
        <v>544</v>
      </c>
      <c r="F226" s="101"/>
      <c r="G226" s="56"/>
      <c r="H226" s="68"/>
      <c r="I226" s="69"/>
      <c r="J226" s="70"/>
      <c r="K226" s="70"/>
      <c r="L226" s="70"/>
      <c r="M226" s="70"/>
      <c r="N226" s="69"/>
      <c r="O226" s="71" t="s">
        <v>545</v>
      </c>
      <c r="P226" s="69"/>
      <c r="Q226" s="69"/>
      <c r="R226" s="69"/>
      <c r="S226" s="71"/>
      <c r="T226" s="69"/>
      <c r="U226" s="71"/>
      <c r="V226" s="69"/>
      <c r="W226" s="73"/>
      <c r="X226" s="132"/>
      <c r="Y226" s="74"/>
      <c r="Z226" s="136">
        <v>2700000000</v>
      </c>
      <c r="AA226" s="76"/>
      <c r="AB226" s="96"/>
      <c r="AC226" s="77"/>
      <c r="AD226" s="69"/>
    </row>
    <row r="227" spans="4:30" s="100" customFormat="1" ht="30" x14ac:dyDescent="0.35">
      <c r="D227" s="80" t="s">
        <v>454</v>
      </c>
      <c r="E227" s="99" t="s">
        <v>546</v>
      </c>
      <c r="F227" s="101"/>
      <c r="G227" s="56"/>
      <c r="H227" s="68"/>
      <c r="I227" s="69"/>
      <c r="J227" s="70"/>
      <c r="K227" s="70"/>
      <c r="L227" s="70"/>
      <c r="M227" s="70"/>
      <c r="N227" s="69"/>
      <c r="O227" s="71" t="s">
        <v>547</v>
      </c>
      <c r="P227" s="69"/>
      <c r="Q227" s="69"/>
      <c r="R227" s="69"/>
      <c r="S227" s="71"/>
      <c r="T227" s="69"/>
      <c r="U227" s="71"/>
      <c r="V227" s="69"/>
      <c r="W227" s="73"/>
      <c r="X227" s="132"/>
      <c r="Y227" s="74"/>
      <c r="Z227" s="136">
        <v>200000000</v>
      </c>
      <c r="AA227" s="76"/>
      <c r="AB227" s="96"/>
      <c r="AC227" s="77"/>
      <c r="AD227" s="69"/>
    </row>
    <row r="228" spans="4:30" s="100" customFormat="1" ht="30" x14ac:dyDescent="0.35">
      <c r="D228" s="80" t="s">
        <v>454</v>
      </c>
      <c r="E228" s="99" t="s">
        <v>548</v>
      </c>
      <c r="F228" s="101"/>
      <c r="G228" s="56"/>
      <c r="H228" s="68"/>
      <c r="I228" s="69"/>
      <c r="J228" s="70"/>
      <c r="K228" s="70"/>
      <c r="L228" s="70"/>
      <c r="M228" s="70"/>
      <c r="N228" s="69"/>
      <c r="O228" s="71" t="s">
        <v>549</v>
      </c>
      <c r="P228" s="69"/>
      <c r="Q228" s="69"/>
      <c r="R228" s="69"/>
      <c r="S228" s="71"/>
      <c r="T228" s="69"/>
      <c r="U228" s="71"/>
      <c r="V228" s="69"/>
      <c r="W228" s="73"/>
      <c r="X228" s="132"/>
      <c r="Y228" s="74"/>
      <c r="Z228" s="136">
        <v>200000000</v>
      </c>
      <c r="AA228" s="76"/>
      <c r="AB228" s="96"/>
      <c r="AC228" s="77"/>
      <c r="AD228" s="69"/>
    </row>
    <row r="229" spans="4:30" s="100" customFormat="1" ht="30" x14ac:dyDescent="0.35">
      <c r="D229" s="80" t="s">
        <v>454</v>
      </c>
      <c r="E229" s="99" t="s">
        <v>550</v>
      </c>
      <c r="F229" s="101"/>
      <c r="G229" s="56"/>
      <c r="H229" s="68"/>
      <c r="I229" s="69"/>
      <c r="J229" s="70"/>
      <c r="K229" s="70"/>
      <c r="L229" s="70"/>
      <c r="M229" s="70"/>
      <c r="N229" s="69"/>
      <c r="O229" s="71" t="s">
        <v>551</v>
      </c>
      <c r="P229" s="69"/>
      <c r="Q229" s="69"/>
      <c r="R229" s="69"/>
      <c r="S229" s="71"/>
      <c r="T229" s="69"/>
      <c r="U229" s="71"/>
      <c r="V229" s="69"/>
      <c r="W229" s="73"/>
      <c r="X229" s="132"/>
      <c r="Y229" s="74"/>
      <c r="Z229" s="136">
        <v>200000000</v>
      </c>
      <c r="AA229" s="76"/>
      <c r="AB229" s="96"/>
      <c r="AC229" s="77"/>
      <c r="AD229" s="69"/>
    </row>
    <row r="230" spans="4:30" s="100" customFormat="1" x14ac:dyDescent="0.35">
      <c r="D230" s="80" t="s">
        <v>454</v>
      </c>
      <c r="E230" s="99" t="s">
        <v>552</v>
      </c>
      <c r="F230" s="101"/>
      <c r="G230" s="56"/>
      <c r="H230" s="68"/>
      <c r="I230" s="69"/>
      <c r="J230" s="70"/>
      <c r="K230" s="70"/>
      <c r="L230" s="70"/>
      <c r="M230" s="70"/>
      <c r="N230" s="69"/>
      <c r="O230" s="71" t="s">
        <v>553</v>
      </c>
      <c r="P230" s="69"/>
      <c r="Q230" s="69"/>
      <c r="R230" s="69"/>
      <c r="S230" s="71"/>
      <c r="T230" s="69"/>
      <c r="U230" s="71"/>
      <c r="V230" s="69"/>
      <c r="W230" s="73"/>
      <c r="X230" s="132"/>
      <c r="Y230" s="74"/>
      <c r="Z230" s="136">
        <v>200000000</v>
      </c>
      <c r="AA230" s="76"/>
      <c r="AB230" s="96"/>
      <c r="AC230" s="77"/>
      <c r="AD230" s="69"/>
    </row>
    <row r="231" spans="4:30" s="100" customFormat="1" x14ac:dyDescent="0.35">
      <c r="D231" s="80" t="s">
        <v>454</v>
      </c>
      <c r="E231" s="99" t="s">
        <v>554</v>
      </c>
      <c r="F231" s="101"/>
      <c r="G231" s="56"/>
      <c r="H231" s="68"/>
      <c r="I231" s="69"/>
      <c r="J231" s="70"/>
      <c r="K231" s="70"/>
      <c r="L231" s="70"/>
      <c r="M231" s="70"/>
      <c r="N231" s="69"/>
      <c r="O231" s="71" t="s">
        <v>555</v>
      </c>
      <c r="P231" s="69"/>
      <c r="Q231" s="69"/>
      <c r="R231" s="69"/>
      <c r="S231" s="71"/>
      <c r="T231" s="69"/>
      <c r="U231" s="71"/>
      <c r="V231" s="69"/>
      <c r="W231" s="73"/>
      <c r="X231" s="132"/>
      <c r="Y231" s="74"/>
      <c r="Z231" s="136">
        <v>200000000</v>
      </c>
      <c r="AA231" s="76"/>
      <c r="AB231" s="96"/>
      <c r="AC231" s="77"/>
      <c r="AD231" s="69"/>
    </row>
    <row r="232" spans="4:30" s="100" customFormat="1" x14ac:dyDescent="0.35">
      <c r="D232" s="80" t="s">
        <v>454</v>
      </c>
      <c r="E232" s="99" t="s">
        <v>556</v>
      </c>
      <c r="F232" s="101"/>
      <c r="G232" s="56"/>
      <c r="H232" s="68"/>
      <c r="I232" s="69"/>
      <c r="J232" s="70"/>
      <c r="K232" s="70"/>
      <c r="L232" s="70"/>
      <c r="M232" s="70"/>
      <c r="N232" s="69"/>
      <c r="O232" s="71" t="s">
        <v>557</v>
      </c>
      <c r="P232" s="69"/>
      <c r="Q232" s="69"/>
      <c r="R232" s="69"/>
      <c r="S232" s="71"/>
      <c r="T232" s="69"/>
      <c r="U232" s="71"/>
      <c r="V232" s="69"/>
      <c r="W232" s="73"/>
      <c r="X232" s="132"/>
      <c r="Y232" s="74"/>
      <c r="Z232" s="136">
        <v>200000000</v>
      </c>
      <c r="AA232" s="76"/>
      <c r="AB232" s="96"/>
      <c r="AC232" s="77"/>
      <c r="AD232" s="69"/>
    </row>
    <row r="233" spans="4:30" s="100" customFormat="1" ht="30" x14ac:dyDescent="0.35">
      <c r="D233" s="80" t="s">
        <v>454</v>
      </c>
      <c r="E233" s="99" t="s">
        <v>558</v>
      </c>
      <c r="F233" s="101"/>
      <c r="G233" s="56"/>
      <c r="H233" s="68"/>
      <c r="I233" s="69"/>
      <c r="J233" s="70"/>
      <c r="K233" s="70"/>
      <c r="L233" s="70"/>
      <c r="M233" s="70"/>
      <c r="N233" s="69"/>
      <c r="O233" s="71" t="s">
        <v>559</v>
      </c>
      <c r="P233" s="69"/>
      <c r="Q233" s="69"/>
      <c r="R233" s="69"/>
      <c r="S233" s="71"/>
      <c r="T233" s="69"/>
      <c r="U233" s="71"/>
      <c r="V233" s="69"/>
      <c r="W233" s="73"/>
      <c r="X233" s="132"/>
      <c r="Y233" s="74"/>
      <c r="Z233" s="136">
        <v>600000000</v>
      </c>
      <c r="AA233" s="76"/>
      <c r="AB233" s="96"/>
      <c r="AC233" s="77"/>
      <c r="AD233" s="69"/>
    </row>
    <row r="234" spans="4:30" s="100" customFormat="1" ht="30" x14ac:dyDescent="0.35">
      <c r="D234" s="80" t="s">
        <v>454</v>
      </c>
      <c r="E234" s="99" t="s">
        <v>560</v>
      </c>
      <c r="F234" s="101"/>
      <c r="G234" s="56"/>
      <c r="H234" s="68"/>
      <c r="I234" s="69"/>
      <c r="J234" s="70"/>
      <c r="K234" s="70"/>
      <c r="L234" s="70"/>
      <c r="M234" s="70"/>
      <c r="N234" s="69"/>
      <c r="O234" s="71" t="s">
        <v>561</v>
      </c>
      <c r="P234" s="69"/>
      <c r="Q234" s="69"/>
      <c r="R234" s="69"/>
      <c r="S234" s="71"/>
      <c r="T234" s="69"/>
      <c r="U234" s="71"/>
      <c r="V234" s="69"/>
      <c r="W234" s="73"/>
      <c r="X234" s="132"/>
      <c r="Y234" s="74"/>
      <c r="Z234" s="136">
        <v>200000000</v>
      </c>
      <c r="AA234" s="76"/>
      <c r="AB234" s="96"/>
      <c r="AC234" s="77"/>
      <c r="AD234" s="69"/>
    </row>
    <row r="235" spans="4:30" s="100" customFormat="1" ht="30" x14ac:dyDescent="0.35">
      <c r="D235" s="80" t="s">
        <v>454</v>
      </c>
      <c r="E235" s="99" t="s">
        <v>562</v>
      </c>
      <c r="F235" s="101"/>
      <c r="G235" s="56"/>
      <c r="H235" s="68"/>
      <c r="I235" s="69"/>
      <c r="J235" s="70"/>
      <c r="K235" s="70"/>
      <c r="L235" s="70"/>
      <c r="M235" s="70"/>
      <c r="N235" s="69"/>
      <c r="O235" s="71" t="s">
        <v>563</v>
      </c>
      <c r="P235" s="69"/>
      <c r="Q235" s="69"/>
      <c r="R235" s="69"/>
      <c r="S235" s="71"/>
      <c r="T235" s="69"/>
      <c r="U235" s="71"/>
      <c r="V235" s="69"/>
      <c r="W235" s="73"/>
      <c r="X235" s="132"/>
      <c r="Y235" s="74"/>
      <c r="Z235" s="136">
        <v>100000000</v>
      </c>
      <c r="AA235" s="76"/>
      <c r="AB235" s="96"/>
      <c r="AC235" s="77"/>
      <c r="AD235" s="69"/>
    </row>
    <row r="236" spans="4:30" s="100" customFormat="1" ht="30" x14ac:dyDescent="0.35">
      <c r="D236" s="80" t="s">
        <v>454</v>
      </c>
      <c r="E236" s="99" t="s">
        <v>564</v>
      </c>
      <c r="F236" s="101"/>
      <c r="G236" s="56"/>
      <c r="H236" s="68"/>
      <c r="I236" s="69"/>
      <c r="J236" s="70"/>
      <c r="K236" s="70"/>
      <c r="L236" s="70"/>
      <c r="M236" s="70"/>
      <c r="N236" s="69"/>
      <c r="O236" s="71" t="s">
        <v>565</v>
      </c>
      <c r="P236" s="69"/>
      <c r="Q236" s="69"/>
      <c r="R236" s="69"/>
      <c r="S236" s="71"/>
      <c r="T236" s="69"/>
      <c r="U236" s="71"/>
      <c r="V236" s="69"/>
      <c r="W236" s="73"/>
      <c r="X236" s="132"/>
      <c r="Y236" s="74"/>
      <c r="Z236" s="136">
        <v>150000000</v>
      </c>
      <c r="AA236" s="76"/>
      <c r="AB236" s="96"/>
      <c r="AC236" s="77"/>
      <c r="AD236" s="69"/>
    </row>
    <row r="237" spans="4:30" s="100" customFormat="1" ht="30" x14ac:dyDescent="0.35">
      <c r="D237" s="80" t="s">
        <v>454</v>
      </c>
      <c r="E237" s="99" t="s">
        <v>566</v>
      </c>
      <c r="F237" s="101"/>
      <c r="G237" s="56"/>
      <c r="H237" s="68"/>
      <c r="I237" s="69"/>
      <c r="J237" s="70"/>
      <c r="K237" s="70"/>
      <c r="L237" s="70"/>
      <c r="M237" s="70"/>
      <c r="N237" s="69"/>
      <c r="O237" s="71" t="s">
        <v>567</v>
      </c>
      <c r="P237" s="69"/>
      <c r="Q237" s="69"/>
      <c r="R237" s="69"/>
      <c r="S237" s="71"/>
      <c r="T237" s="69"/>
      <c r="U237" s="71"/>
      <c r="V237" s="69"/>
      <c r="W237" s="73"/>
      <c r="X237" s="132"/>
      <c r="Y237" s="74"/>
      <c r="Z237" s="136">
        <v>200000000</v>
      </c>
      <c r="AA237" s="76"/>
      <c r="AB237" s="96"/>
      <c r="AC237" s="77"/>
      <c r="AD237" s="69"/>
    </row>
    <row r="238" spans="4:30" s="100" customFormat="1" ht="30" x14ac:dyDescent="0.35">
      <c r="D238" s="80" t="s">
        <v>454</v>
      </c>
      <c r="E238" s="99" t="s">
        <v>568</v>
      </c>
      <c r="F238" s="101"/>
      <c r="G238" s="56"/>
      <c r="H238" s="68"/>
      <c r="I238" s="69"/>
      <c r="J238" s="70"/>
      <c r="K238" s="70"/>
      <c r="L238" s="70"/>
      <c r="M238" s="70"/>
      <c r="N238" s="69"/>
      <c r="O238" s="71" t="s">
        <v>569</v>
      </c>
      <c r="P238" s="69"/>
      <c r="Q238" s="69"/>
      <c r="R238" s="69"/>
      <c r="S238" s="71"/>
      <c r="T238" s="69"/>
      <c r="U238" s="71"/>
      <c r="V238" s="69"/>
      <c r="W238" s="73"/>
      <c r="X238" s="132"/>
      <c r="Y238" s="74"/>
      <c r="Z238" s="136">
        <v>150000000</v>
      </c>
      <c r="AA238" s="76"/>
      <c r="AB238" s="96"/>
      <c r="AC238" s="77"/>
      <c r="AD238" s="69"/>
    </row>
    <row r="239" spans="4:30" s="100" customFormat="1" ht="30" x14ac:dyDescent="0.35">
      <c r="D239" s="80" t="s">
        <v>454</v>
      </c>
      <c r="E239" s="99"/>
      <c r="F239" s="101"/>
      <c r="G239" s="56" t="s">
        <v>36</v>
      </c>
      <c r="H239" s="68"/>
      <c r="I239" s="69" t="s">
        <v>570</v>
      </c>
      <c r="J239" s="70">
        <f>VLOOKUP($I239,[2]DATA2017!$B$5:$O$2526,2,FALSE)*100</f>
        <v>0</v>
      </c>
      <c r="K239" s="70">
        <f>VLOOKUP($I239,[2]DATA2017!$B$5:$O$2526,3,FALSE)*100</f>
        <v>0</v>
      </c>
      <c r="L239" s="70">
        <f>VLOOKUP($I239,[2]DATA2017!$B$5:$O$2526,4,FALSE)*100</f>
        <v>100</v>
      </c>
      <c r="M239" s="70">
        <f>SUM(J239:L239)</f>
        <v>100</v>
      </c>
      <c r="N239" s="69" t="s">
        <v>570</v>
      </c>
      <c r="O239" s="71" t="s">
        <v>571</v>
      </c>
      <c r="P239" s="69"/>
      <c r="Q239" s="69"/>
      <c r="R239" s="69"/>
      <c r="S239" s="71" t="s">
        <v>572</v>
      </c>
      <c r="T239" s="69" t="s">
        <v>301</v>
      </c>
      <c r="U239" s="71" t="s">
        <v>573</v>
      </c>
      <c r="V239" s="69" t="s">
        <v>301</v>
      </c>
      <c r="W239" s="73">
        <v>1800000000</v>
      </c>
      <c r="X239" s="132"/>
      <c r="Y239" s="74">
        <v>8000000000</v>
      </c>
      <c r="Z239" s="136"/>
      <c r="AA239" s="76">
        <f>ROUNDDOWN(AC239*90%,-6)+SUM(Z240:Z243)</f>
        <v>750000000</v>
      </c>
      <c r="AB239" s="96">
        <v>0</v>
      </c>
      <c r="AC239" s="77">
        <v>0</v>
      </c>
      <c r="AD239" s="69" t="s">
        <v>41</v>
      </c>
    </row>
    <row r="240" spans="4:30" s="100" customFormat="1" ht="30" x14ac:dyDescent="0.35">
      <c r="D240" s="80" t="s">
        <v>454</v>
      </c>
      <c r="E240" s="99" t="s">
        <v>574</v>
      </c>
      <c r="F240" s="101"/>
      <c r="G240" s="56"/>
      <c r="H240" s="68"/>
      <c r="I240" s="69"/>
      <c r="J240" s="70"/>
      <c r="K240" s="70"/>
      <c r="L240" s="70"/>
      <c r="M240" s="70"/>
      <c r="N240" s="69"/>
      <c r="O240" s="71" t="s">
        <v>575</v>
      </c>
      <c r="P240" s="69"/>
      <c r="Q240" s="69"/>
      <c r="R240" s="69"/>
      <c r="S240" s="71"/>
      <c r="T240" s="69"/>
      <c r="U240" s="71"/>
      <c r="V240" s="69"/>
      <c r="W240" s="73"/>
      <c r="X240" s="132"/>
      <c r="Y240" s="74"/>
      <c r="Z240" s="136">
        <v>200000000</v>
      </c>
      <c r="AA240" s="76"/>
      <c r="AB240" s="96"/>
      <c r="AC240" s="77"/>
      <c r="AD240" s="69"/>
    </row>
    <row r="241" spans="1:30" s="100" customFormat="1" ht="30" x14ac:dyDescent="0.35">
      <c r="D241" s="80" t="s">
        <v>454</v>
      </c>
      <c r="E241" s="99" t="s">
        <v>576</v>
      </c>
      <c r="F241" s="101"/>
      <c r="G241" s="56"/>
      <c r="H241" s="68"/>
      <c r="I241" s="69"/>
      <c r="J241" s="70"/>
      <c r="K241" s="70"/>
      <c r="L241" s="70"/>
      <c r="M241" s="70"/>
      <c r="N241" s="69"/>
      <c r="O241" s="71" t="s">
        <v>577</v>
      </c>
      <c r="P241" s="69"/>
      <c r="Q241" s="69"/>
      <c r="R241" s="69"/>
      <c r="S241" s="71"/>
      <c r="T241" s="69"/>
      <c r="U241" s="71"/>
      <c r="V241" s="69"/>
      <c r="W241" s="73"/>
      <c r="X241" s="132"/>
      <c r="Y241" s="74"/>
      <c r="Z241" s="136">
        <v>200000000</v>
      </c>
      <c r="AA241" s="76"/>
      <c r="AB241" s="96"/>
      <c r="AC241" s="77"/>
      <c r="AD241" s="69"/>
    </row>
    <row r="242" spans="1:30" s="100" customFormat="1" ht="30" x14ac:dyDescent="0.35">
      <c r="D242" s="80" t="s">
        <v>454</v>
      </c>
      <c r="E242" s="99" t="s">
        <v>578</v>
      </c>
      <c r="F242" s="101"/>
      <c r="G242" s="56"/>
      <c r="H242" s="68"/>
      <c r="I242" s="69"/>
      <c r="J242" s="70"/>
      <c r="K242" s="70"/>
      <c r="L242" s="70"/>
      <c r="M242" s="70"/>
      <c r="N242" s="69"/>
      <c r="O242" s="71" t="s">
        <v>579</v>
      </c>
      <c r="P242" s="69"/>
      <c r="Q242" s="69"/>
      <c r="R242" s="69"/>
      <c r="S242" s="71"/>
      <c r="T242" s="69"/>
      <c r="U242" s="71"/>
      <c r="V242" s="69"/>
      <c r="W242" s="73"/>
      <c r="X242" s="132"/>
      <c r="Y242" s="74"/>
      <c r="Z242" s="136">
        <v>150000000</v>
      </c>
      <c r="AA242" s="76"/>
      <c r="AB242" s="96"/>
      <c r="AC242" s="77"/>
      <c r="AD242" s="69"/>
    </row>
    <row r="243" spans="1:30" s="100" customFormat="1" x14ac:dyDescent="0.35">
      <c r="D243" s="80" t="s">
        <v>454</v>
      </c>
      <c r="E243" s="99" t="s">
        <v>580</v>
      </c>
      <c r="F243" s="101"/>
      <c r="G243" s="56"/>
      <c r="H243" s="68"/>
      <c r="I243" s="69"/>
      <c r="J243" s="70"/>
      <c r="K243" s="70"/>
      <c r="L243" s="70"/>
      <c r="M243" s="70"/>
      <c r="N243" s="69"/>
      <c r="O243" s="71" t="s">
        <v>581</v>
      </c>
      <c r="P243" s="69"/>
      <c r="Q243" s="69"/>
      <c r="R243" s="69"/>
      <c r="S243" s="71"/>
      <c r="T243" s="69"/>
      <c r="U243" s="71"/>
      <c r="V243" s="69"/>
      <c r="W243" s="73"/>
      <c r="X243" s="132"/>
      <c r="Y243" s="74"/>
      <c r="Z243" s="136">
        <v>200000000</v>
      </c>
      <c r="AA243" s="76"/>
      <c r="AB243" s="96"/>
      <c r="AC243" s="77"/>
      <c r="AD243" s="69"/>
    </row>
    <row r="244" spans="1:30" s="108" customFormat="1" ht="30" x14ac:dyDescent="0.35">
      <c r="A244" s="107"/>
      <c r="D244" s="80" t="s">
        <v>454</v>
      </c>
      <c r="E244" s="109"/>
      <c r="F244" s="110"/>
      <c r="G244" s="56" t="s">
        <v>35</v>
      </c>
      <c r="H244" s="111">
        <v>5</v>
      </c>
      <c r="I244" s="112" t="s">
        <v>582</v>
      </c>
      <c r="J244" s="112"/>
      <c r="K244" s="112"/>
      <c r="L244" s="112"/>
      <c r="M244" s="112"/>
      <c r="N244" s="112" t="s">
        <v>582</v>
      </c>
      <c r="O244" s="113" t="s">
        <v>583</v>
      </c>
      <c r="P244" s="114"/>
      <c r="Q244" s="114"/>
      <c r="R244" s="114"/>
      <c r="S244" s="115"/>
      <c r="T244" s="114"/>
      <c r="U244" s="115"/>
      <c r="V244" s="114"/>
      <c r="W244" s="116">
        <v>3698500000</v>
      </c>
      <c r="X244" s="117"/>
      <c r="Y244" s="118">
        <f>SUM(Y245)</f>
        <v>15000000000</v>
      </c>
      <c r="Z244" s="119"/>
      <c r="AA244" s="120">
        <f>SUM(AA245)</f>
        <v>15805000000</v>
      </c>
      <c r="AB244" s="117">
        <v>0</v>
      </c>
      <c r="AC244" s="121">
        <v>200000000</v>
      </c>
      <c r="AD244" s="117"/>
    </row>
    <row r="245" spans="1:30" s="107" customFormat="1" ht="45" x14ac:dyDescent="0.35">
      <c r="D245" s="80" t="s">
        <v>454</v>
      </c>
      <c r="E245" s="122"/>
      <c r="F245" s="123"/>
      <c r="G245" s="56" t="s">
        <v>36</v>
      </c>
      <c r="H245" s="124"/>
      <c r="I245" s="125" t="s">
        <v>584</v>
      </c>
      <c r="J245" s="70">
        <f>VLOOKUP($I245,[2]DATA2017!$B$5:$O$2526,2,FALSE)*100</f>
        <v>0</v>
      </c>
      <c r="K245" s="70">
        <f>VLOOKUP($I245,[2]DATA2017!$B$5:$O$2526,3,FALSE)*100</f>
        <v>0</v>
      </c>
      <c r="L245" s="70">
        <f>VLOOKUP($I245,[2]DATA2017!$B$5:$O$2526,4,FALSE)*100</f>
        <v>100</v>
      </c>
      <c r="M245" s="70">
        <f>SUM(J245:L245)</f>
        <v>100</v>
      </c>
      <c r="N245" s="125" t="s">
        <v>584</v>
      </c>
      <c r="O245" s="126" t="s">
        <v>585</v>
      </c>
      <c r="P245" s="125"/>
      <c r="Q245" s="125"/>
      <c r="R245" s="125"/>
      <c r="S245" s="126" t="s">
        <v>586</v>
      </c>
      <c r="T245" s="125" t="s">
        <v>301</v>
      </c>
      <c r="U245" s="126" t="s">
        <v>587</v>
      </c>
      <c r="V245" s="125" t="s">
        <v>301</v>
      </c>
      <c r="W245" s="127">
        <v>3698500000</v>
      </c>
      <c r="X245" s="128"/>
      <c r="Y245" s="129">
        <v>15000000000</v>
      </c>
      <c r="Z245" s="130"/>
      <c r="AA245" s="76">
        <f>ROUNDDOWN(AC245*90%,-6)+SUM(Z246:Z283)</f>
        <v>15805000000</v>
      </c>
      <c r="AB245" s="128">
        <v>0</v>
      </c>
      <c r="AC245" s="131">
        <v>200000000</v>
      </c>
      <c r="AD245" s="125" t="s">
        <v>41</v>
      </c>
    </row>
    <row r="246" spans="1:30" s="107" customFormat="1" ht="30" x14ac:dyDescent="0.35">
      <c r="D246" s="80" t="s">
        <v>454</v>
      </c>
      <c r="E246" s="122"/>
      <c r="F246" s="123"/>
      <c r="G246" s="139"/>
      <c r="H246" s="124"/>
      <c r="I246" s="125"/>
      <c r="J246" s="125"/>
      <c r="K246" s="125"/>
      <c r="L246" s="125"/>
      <c r="M246" s="125"/>
      <c r="N246" s="125"/>
      <c r="O246" s="140" t="s">
        <v>588</v>
      </c>
      <c r="P246" s="125"/>
      <c r="Q246" s="125"/>
      <c r="R246" s="125"/>
      <c r="S246" s="126"/>
      <c r="T246" s="125"/>
      <c r="U246" s="126"/>
      <c r="V246" s="125"/>
      <c r="W246" s="127"/>
      <c r="X246" s="128"/>
      <c r="Y246" s="129"/>
      <c r="Z246" s="130">
        <v>200000000</v>
      </c>
      <c r="AA246" s="141"/>
      <c r="AB246" s="128"/>
      <c r="AC246" s="131"/>
      <c r="AD246" s="125"/>
    </row>
    <row r="247" spans="1:30" s="107" customFormat="1" ht="30" x14ac:dyDescent="0.35">
      <c r="D247" s="80" t="s">
        <v>454</v>
      </c>
      <c r="E247" s="122" t="s">
        <v>589</v>
      </c>
      <c r="F247" s="123"/>
      <c r="G247" s="139"/>
      <c r="H247" s="124"/>
      <c r="I247" s="125"/>
      <c r="J247" s="125"/>
      <c r="K247" s="125"/>
      <c r="L247" s="125"/>
      <c r="M247" s="125"/>
      <c r="N247" s="125"/>
      <c r="O247" s="140" t="s">
        <v>590</v>
      </c>
      <c r="P247" s="125"/>
      <c r="Q247" s="125"/>
      <c r="R247" s="125"/>
      <c r="S247" s="126"/>
      <c r="T247" s="125"/>
      <c r="U247" s="126"/>
      <c r="V247" s="125"/>
      <c r="W247" s="127"/>
      <c r="X247" s="128"/>
      <c r="Y247" s="129"/>
      <c r="Z247" s="130">
        <v>200000000</v>
      </c>
      <c r="AA247" s="141"/>
      <c r="AB247" s="128"/>
      <c r="AC247" s="131"/>
      <c r="AD247" s="125"/>
    </row>
    <row r="248" spans="1:30" s="107" customFormat="1" ht="30" x14ac:dyDescent="0.35">
      <c r="D248" s="80" t="s">
        <v>454</v>
      </c>
      <c r="E248" s="122" t="s">
        <v>591</v>
      </c>
      <c r="F248" s="123"/>
      <c r="G248" s="139"/>
      <c r="H248" s="124"/>
      <c r="I248" s="125"/>
      <c r="J248" s="125"/>
      <c r="K248" s="125"/>
      <c r="L248" s="125"/>
      <c r="M248" s="125"/>
      <c r="N248" s="125"/>
      <c r="O248" s="140" t="s">
        <v>592</v>
      </c>
      <c r="P248" s="125"/>
      <c r="Q248" s="125"/>
      <c r="R248" s="125"/>
      <c r="S248" s="126"/>
      <c r="T248" s="125"/>
      <c r="U248" s="126"/>
      <c r="V248" s="125"/>
      <c r="W248" s="127"/>
      <c r="X248" s="128"/>
      <c r="Y248" s="129"/>
      <c r="Z248" s="130">
        <v>200000000</v>
      </c>
      <c r="AA248" s="141"/>
      <c r="AB248" s="128"/>
      <c r="AC248" s="131"/>
      <c r="AD248" s="125"/>
    </row>
    <row r="249" spans="1:30" s="107" customFormat="1" ht="30" x14ac:dyDescent="0.35">
      <c r="D249" s="80" t="s">
        <v>454</v>
      </c>
      <c r="E249" s="122" t="s">
        <v>593</v>
      </c>
      <c r="F249" s="123"/>
      <c r="G249" s="139"/>
      <c r="H249" s="124"/>
      <c r="I249" s="125"/>
      <c r="J249" s="125"/>
      <c r="K249" s="125"/>
      <c r="L249" s="125"/>
      <c r="M249" s="125"/>
      <c r="N249" s="125"/>
      <c r="O249" s="140" t="s">
        <v>594</v>
      </c>
      <c r="P249" s="125"/>
      <c r="Q249" s="125"/>
      <c r="R249" s="125"/>
      <c r="S249" s="126"/>
      <c r="T249" s="125"/>
      <c r="U249" s="126"/>
      <c r="V249" s="125"/>
      <c r="W249" s="127"/>
      <c r="X249" s="128"/>
      <c r="Y249" s="129"/>
      <c r="Z249" s="130">
        <v>150000000</v>
      </c>
      <c r="AA249" s="141"/>
      <c r="AB249" s="128"/>
      <c r="AC249" s="131"/>
      <c r="AD249" s="125"/>
    </row>
    <row r="250" spans="1:30" s="107" customFormat="1" x14ac:dyDescent="0.35">
      <c r="D250" s="80" t="s">
        <v>454</v>
      </c>
      <c r="E250" s="122" t="s">
        <v>595</v>
      </c>
      <c r="F250" s="123"/>
      <c r="G250" s="139"/>
      <c r="H250" s="124"/>
      <c r="I250" s="125"/>
      <c r="J250" s="125"/>
      <c r="K250" s="125"/>
      <c r="L250" s="125"/>
      <c r="M250" s="125"/>
      <c r="N250" s="125"/>
      <c r="O250" s="140" t="s">
        <v>596</v>
      </c>
      <c r="P250" s="125"/>
      <c r="Q250" s="125"/>
      <c r="R250" s="125"/>
      <c r="S250" s="126"/>
      <c r="T250" s="125"/>
      <c r="U250" s="126"/>
      <c r="V250" s="125"/>
      <c r="W250" s="127"/>
      <c r="X250" s="128"/>
      <c r="Y250" s="129"/>
      <c r="Z250" s="130">
        <v>9000000000</v>
      </c>
      <c r="AA250" s="141"/>
      <c r="AB250" s="128"/>
      <c r="AC250" s="131"/>
      <c r="AD250" s="125"/>
    </row>
    <row r="251" spans="1:30" s="107" customFormat="1" ht="30" x14ac:dyDescent="0.35">
      <c r="D251" s="80" t="s">
        <v>454</v>
      </c>
      <c r="E251" s="122" t="s">
        <v>597</v>
      </c>
      <c r="F251" s="123"/>
      <c r="G251" s="139"/>
      <c r="H251" s="124"/>
      <c r="I251" s="125"/>
      <c r="J251" s="125"/>
      <c r="K251" s="125"/>
      <c r="L251" s="125"/>
      <c r="M251" s="125"/>
      <c r="N251" s="125"/>
      <c r="O251" s="140" t="s">
        <v>598</v>
      </c>
      <c r="P251" s="125"/>
      <c r="Q251" s="125"/>
      <c r="R251" s="125"/>
      <c r="S251" s="126"/>
      <c r="T251" s="125"/>
      <c r="U251" s="126"/>
      <c r="V251" s="125"/>
      <c r="W251" s="127"/>
      <c r="X251" s="128"/>
      <c r="Y251" s="129"/>
      <c r="Z251" s="130">
        <v>200000000</v>
      </c>
      <c r="AA251" s="141"/>
      <c r="AB251" s="128"/>
      <c r="AC251" s="131"/>
      <c r="AD251" s="125"/>
    </row>
    <row r="252" spans="1:30" s="107" customFormat="1" ht="30" x14ac:dyDescent="0.35">
      <c r="D252" s="80" t="s">
        <v>454</v>
      </c>
      <c r="E252" s="122" t="s">
        <v>599</v>
      </c>
      <c r="F252" s="123"/>
      <c r="G252" s="139"/>
      <c r="H252" s="124"/>
      <c r="I252" s="125"/>
      <c r="J252" s="125"/>
      <c r="K252" s="125"/>
      <c r="L252" s="125"/>
      <c r="M252" s="125"/>
      <c r="N252" s="125"/>
      <c r="O252" s="140" t="s">
        <v>600</v>
      </c>
      <c r="P252" s="125"/>
      <c r="Q252" s="125"/>
      <c r="R252" s="125"/>
      <c r="S252" s="126"/>
      <c r="T252" s="125"/>
      <c r="U252" s="126"/>
      <c r="V252" s="125"/>
      <c r="W252" s="127"/>
      <c r="X252" s="128"/>
      <c r="Y252" s="129"/>
      <c r="Z252" s="130">
        <v>200000000</v>
      </c>
      <c r="AA252" s="142"/>
      <c r="AB252" s="128"/>
      <c r="AC252" s="131"/>
      <c r="AD252" s="125"/>
    </row>
    <row r="253" spans="1:30" s="107" customFormat="1" ht="30" x14ac:dyDescent="0.35">
      <c r="D253" s="80" t="s">
        <v>454</v>
      </c>
      <c r="E253" s="122" t="s">
        <v>601</v>
      </c>
      <c r="F253" s="123"/>
      <c r="G253" s="139"/>
      <c r="H253" s="124"/>
      <c r="I253" s="125"/>
      <c r="J253" s="125"/>
      <c r="K253" s="125"/>
      <c r="L253" s="125"/>
      <c r="M253" s="125"/>
      <c r="N253" s="125"/>
      <c r="O253" s="140" t="s">
        <v>602</v>
      </c>
      <c r="P253" s="125"/>
      <c r="Q253" s="125"/>
      <c r="R253" s="125"/>
      <c r="S253" s="126"/>
      <c r="T253" s="125"/>
      <c r="U253" s="126"/>
      <c r="V253" s="125"/>
      <c r="W253" s="127"/>
      <c r="X253" s="128"/>
      <c r="Y253" s="129"/>
      <c r="Z253" s="130">
        <v>200000000</v>
      </c>
      <c r="AA253" s="142"/>
      <c r="AB253" s="128"/>
      <c r="AC253" s="131"/>
      <c r="AD253" s="125"/>
    </row>
    <row r="254" spans="1:30" s="107" customFormat="1" ht="30" x14ac:dyDescent="0.35">
      <c r="D254" s="80" t="s">
        <v>454</v>
      </c>
      <c r="E254" s="122" t="s">
        <v>603</v>
      </c>
      <c r="F254" s="123"/>
      <c r="G254" s="139"/>
      <c r="H254" s="124"/>
      <c r="I254" s="125"/>
      <c r="J254" s="125"/>
      <c r="K254" s="125"/>
      <c r="L254" s="125"/>
      <c r="M254" s="125"/>
      <c r="N254" s="125"/>
      <c r="O254" s="140" t="s">
        <v>604</v>
      </c>
      <c r="P254" s="125"/>
      <c r="Q254" s="125"/>
      <c r="R254" s="125"/>
      <c r="S254" s="126"/>
      <c r="T254" s="125"/>
      <c r="U254" s="126"/>
      <c r="V254" s="125"/>
      <c r="W254" s="127"/>
      <c r="X254" s="128"/>
      <c r="Y254" s="129"/>
      <c r="Z254" s="130">
        <v>200000000</v>
      </c>
      <c r="AA254" s="142"/>
      <c r="AB254" s="128"/>
      <c r="AC254" s="131"/>
      <c r="AD254" s="125"/>
    </row>
    <row r="255" spans="1:30" s="107" customFormat="1" ht="30" x14ac:dyDescent="0.35">
      <c r="D255" s="80" t="s">
        <v>454</v>
      </c>
      <c r="E255" s="122" t="s">
        <v>605</v>
      </c>
      <c r="F255" s="123"/>
      <c r="G255" s="139"/>
      <c r="H255" s="124"/>
      <c r="I255" s="125"/>
      <c r="J255" s="125"/>
      <c r="K255" s="125"/>
      <c r="L255" s="125"/>
      <c r="M255" s="125"/>
      <c r="N255" s="125"/>
      <c r="O255" s="140" t="s">
        <v>600</v>
      </c>
      <c r="P255" s="125"/>
      <c r="Q255" s="125"/>
      <c r="R255" s="125"/>
      <c r="S255" s="126"/>
      <c r="T255" s="125"/>
      <c r="U255" s="126"/>
      <c r="V255" s="125"/>
      <c r="W255" s="127"/>
      <c r="X255" s="128"/>
      <c r="Y255" s="129"/>
      <c r="Z255" s="130">
        <v>200000000</v>
      </c>
      <c r="AA255" s="141"/>
      <c r="AB255" s="128"/>
      <c r="AC255" s="131"/>
      <c r="AD255" s="125"/>
    </row>
    <row r="256" spans="1:30" s="107" customFormat="1" ht="30" x14ac:dyDescent="0.35">
      <c r="D256" s="80" t="s">
        <v>454</v>
      </c>
      <c r="E256" s="122" t="s">
        <v>606</v>
      </c>
      <c r="F256" s="123"/>
      <c r="G256" s="139"/>
      <c r="H256" s="124"/>
      <c r="I256" s="125"/>
      <c r="J256" s="125"/>
      <c r="K256" s="125"/>
      <c r="L256" s="125"/>
      <c r="M256" s="125"/>
      <c r="N256" s="125"/>
      <c r="O256" s="140" t="s">
        <v>607</v>
      </c>
      <c r="P256" s="125"/>
      <c r="Q256" s="125"/>
      <c r="R256" s="125"/>
      <c r="S256" s="126"/>
      <c r="T256" s="125"/>
      <c r="U256" s="126"/>
      <c r="V256" s="125"/>
      <c r="W256" s="127"/>
      <c r="X256" s="128"/>
      <c r="Y256" s="129"/>
      <c r="Z256" s="130">
        <v>190000000</v>
      </c>
      <c r="AA256" s="141"/>
      <c r="AB256" s="128"/>
      <c r="AC256" s="131"/>
      <c r="AD256" s="125"/>
    </row>
    <row r="257" spans="4:30" s="107" customFormat="1" ht="30" x14ac:dyDescent="0.35">
      <c r="D257" s="80" t="s">
        <v>454</v>
      </c>
      <c r="E257" s="122" t="s">
        <v>608</v>
      </c>
      <c r="F257" s="123"/>
      <c r="G257" s="139"/>
      <c r="H257" s="124"/>
      <c r="I257" s="125"/>
      <c r="J257" s="125"/>
      <c r="K257" s="125"/>
      <c r="L257" s="125"/>
      <c r="M257" s="125"/>
      <c r="N257" s="125"/>
      <c r="O257" s="140" t="s">
        <v>609</v>
      </c>
      <c r="P257" s="125"/>
      <c r="Q257" s="125"/>
      <c r="R257" s="125"/>
      <c r="S257" s="126"/>
      <c r="T257" s="125"/>
      <c r="U257" s="126"/>
      <c r="V257" s="125"/>
      <c r="W257" s="127"/>
      <c r="X257" s="128"/>
      <c r="Y257" s="129"/>
      <c r="Z257" s="130">
        <v>200000000</v>
      </c>
      <c r="AA257" s="141"/>
      <c r="AB257" s="128"/>
      <c r="AC257" s="131"/>
      <c r="AD257" s="125"/>
    </row>
    <row r="258" spans="4:30" s="107" customFormat="1" ht="30" x14ac:dyDescent="0.35">
      <c r="D258" s="80" t="s">
        <v>454</v>
      </c>
      <c r="E258" s="122" t="s">
        <v>610</v>
      </c>
      <c r="F258" s="123"/>
      <c r="G258" s="139"/>
      <c r="H258" s="124"/>
      <c r="I258" s="125"/>
      <c r="J258" s="125"/>
      <c r="K258" s="125"/>
      <c r="L258" s="125"/>
      <c r="M258" s="125"/>
      <c r="N258" s="125"/>
      <c r="O258" s="140" t="s">
        <v>611</v>
      </c>
      <c r="P258" s="125"/>
      <c r="Q258" s="125"/>
      <c r="R258" s="125"/>
      <c r="S258" s="126"/>
      <c r="T258" s="125"/>
      <c r="U258" s="126"/>
      <c r="V258" s="125"/>
      <c r="W258" s="127"/>
      <c r="X258" s="128"/>
      <c r="Y258" s="129"/>
      <c r="Z258" s="130">
        <v>200000000</v>
      </c>
      <c r="AA258" s="141"/>
      <c r="AB258" s="128"/>
      <c r="AC258" s="131"/>
      <c r="AD258" s="125"/>
    </row>
    <row r="259" spans="4:30" s="107" customFormat="1" ht="30" x14ac:dyDescent="0.35">
      <c r="D259" s="80" t="s">
        <v>454</v>
      </c>
      <c r="E259" s="122" t="s">
        <v>612</v>
      </c>
      <c r="F259" s="123"/>
      <c r="G259" s="139"/>
      <c r="H259" s="124"/>
      <c r="I259" s="125"/>
      <c r="J259" s="125"/>
      <c r="K259" s="125"/>
      <c r="L259" s="125"/>
      <c r="M259" s="125"/>
      <c r="N259" s="125"/>
      <c r="O259" s="140" t="s">
        <v>613</v>
      </c>
      <c r="P259" s="125"/>
      <c r="Q259" s="125"/>
      <c r="R259" s="125"/>
      <c r="S259" s="126"/>
      <c r="T259" s="125"/>
      <c r="U259" s="126"/>
      <c r="V259" s="125"/>
      <c r="W259" s="127"/>
      <c r="X259" s="128"/>
      <c r="Y259" s="129"/>
      <c r="Z259" s="130">
        <v>200000000</v>
      </c>
      <c r="AA259" s="141"/>
      <c r="AB259" s="128"/>
      <c r="AC259" s="131"/>
      <c r="AD259" s="125"/>
    </row>
    <row r="260" spans="4:30" s="107" customFormat="1" ht="30" x14ac:dyDescent="0.35">
      <c r="D260" s="80" t="s">
        <v>454</v>
      </c>
      <c r="E260" s="122" t="s">
        <v>614</v>
      </c>
      <c r="F260" s="123"/>
      <c r="G260" s="139"/>
      <c r="H260" s="124"/>
      <c r="I260" s="125"/>
      <c r="J260" s="125"/>
      <c r="K260" s="125"/>
      <c r="L260" s="125"/>
      <c r="M260" s="125"/>
      <c r="N260" s="125"/>
      <c r="O260" s="140" t="s">
        <v>615</v>
      </c>
      <c r="P260" s="125"/>
      <c r="Q260" s="125"/>
      <c r="R260" s="125"/>
      <c r="S260" s="126"/>
      <c r="T260" s="125"/>
      <c r="U260" s="126"/>
      <c r="V260" s="125"/>
      <c r="W260" s="127"/>
      <c r="X260" s="128"/>
      <c r="Y260" s="129"/>
      <c r="Z260" s="130">
        <v>200000000</v>
      </c>
      <c r="AA260" s="141"/>
      <c r="AB260" s="128"/>
      <c r="AC260" s="131"/>
      <c r="AD260" s="125"/>
    </row>
    <row r="261" spans="4:30" s="107" customFormat="1" ht="30" x14ac:dyDescent="0.35">
      <c r="D261" s="80" t="s">
        <v>454</v>
      </c>
      <c r="E261" s="122" t="s">
        <v>616</v>
      </c>
      <c r="F261" s="123"/>
      <c r="G261" s="139"/>
      <c r="H261" s="124"/>
      <c r="I261" s="125"/>
      <c r="J261" s="125"/>
      <c r="K261" s="125"/>
      <c r="L261" s="125"/>
      <c r="M261" s="125"/>
      <c r="N261" s="125"/>
      <c r="O261" s="140" t="s">
        <v>617</v>
      </c>
      <c r="P261" s="125"/>
      <c r="Q261" s="125"/>
      <c r="R261" s="125"/>
      <c r="S261" s="126"/>
      <c r="T261" s="125"/>
      <c r="U261" s="126"/>
      <c r="V261" s="125"/>
      <c r="W261" s="127"/>
      <c r="X261" s="128"/>
      <c r="Y261" s="129"/>
      <c r="Z261" s="130">
        <v>190000000</v>
      </c>
      <c r="AA261" s="141"/>
      <c r="AB261" s="128"/>
      <c r="AC261" s="131"/>
      <c r="AD261" s="125"/>
    </row>
    <row r="262" spans="4:30" s="107" customFormat="1" ht="30" x14ac:dyDescent="0.35">
      <c r="D262" s="80" t="s">
        <v>454</v>
      </c>
      <c r="E262" s="122" t="s">
        <v>618</v>
      </c>
      <c r="F262" s="123"/>
      <c r="G262" s="139"/>
      <c r="H262" s="124"/>
      <c r="I262" s="125"/>
      <c r="J262" s="125"/>
      <c r="K262" s="125"/>
      <c r="L262" s="125"/>
      <c r="M262" s="125"/>
      <c r="N262" s="125"/>
      <c r="O262" s="140" t="s">
        <v>619</v>
      </c>
      <c r="P262" s="125"/>
      <c r="Q262" s="125"/>
      <c r="R262" s="125"/>
      <c r="S262" s="126"/>
      <c r="T262" s="125"/>
      <c r="U262" s="126"/>
      <c r="V262" s="125"/>
      <c r="W262" s="127"/>
      <c r="X262" s="128"/>
      <c r="Y262" s="129"/>
      <c r="Z262" s="130">
        <v>190000000</v>
      </c>
      <c r="AA262" s="141"/>
      <c r="AB262" s="128"/>
      <c r="AC262" s="131"/>
      <c r="AD262" s="125"/>
    </row>
    <row r="263" spans="4:30" s="107" customFormat="1" ht="30" x14ac:dyDescent="0.35">
      <c r="D263" s="80" t="s">
        <v>454</v>
      </c>
      <c r="E263" s="122" t="s">
        <v>620</v>
      </c>
      <c r="F263" s="123"/>
      <c r="G263" s="139"/>
      <c r="H263" s="124"/>
      <c r="I263" s="125"/>
      <c r="J263" s="125"/>
      <c r="K263" s="125"/>
      <c r="L263" s="125"/>
      <c r="M263" s="125"/>
      <c r="N263" s="125"/>
      <c r="O263" s="140" t="s">
        <v>621</v>
      </c>
      <c r="P263" s="125"/>
      <c r="Q263" s="125"/>
      <c r="R263" s="125"/>
      <c r="S263" s="126"/>
      <c r="T263" s="125"/>
      <c r="U263" s="126"/>
      <c r="V263" s="125"/>
      <c r="W263" s="127"/>
      <c r="X263" s="128"/>
      <c r="Y263" s="129"/>
      <c r="Z263" s="130">
        <v>200000000</v>
      </c>
      <c r="AA263" s="141"/>
      <c r="AB263" s="128"/>
      <c r="AC263" s="131"/>
      <c r="AD263" s="125"/>
    </row>
    <row r="264" spans="4:30" s="107" customFormat="1" ht="30" x14ac:dyDescent="0.35">
      <c r="D264" s="80" t="s">
        <v>454</v>
      </c>
      <c r="E264" s="122" t="s">
        <v>622</v>
      </c>
      <c r="F264" s="123"/>
      <c r="G264" s="139"/>
      <c r="H264" s="124"/>
      <c r="I264" s="125"/>
      <c r="J264" s="125"/>
      <c r="K264" s="125"/>
      <c r="L264" s="125"/>
      <c r="M264" s="125"/>
      <c r="N264" s="125"/>
      <c r="O264" s="140" t="s">
        <v>623</v>
      </c>
      <c r="P264" s="125"/>
      <c r="Q264" s="125"/>
      <c r="R264" s="125"/>
      <c r="S264" s="126"/>
      <c r="T264" s="125"/>
      <c r="U264" s="126"/>
      <c r="V264" s="125"/>
      <c r="W264" s="127"/>
      <c r="X264" s="128"/>
      <c r="Y264" s="129"/>
      <c r="Z264" s="130">
        <v>190000000</v>
      </c>
      <c r="AA264" s="141"/>
      <c r="AB264" s="128"/>
      <c r="AC264" s="131"/>
      <c r="AD264" s="125"/>
    </row>
    <row r="265" spans="4:30" s="107" customFormat="1" ht="30" x14ac:dyDescent="0.35">
      <c r="D265" s="80" t="s">
        <v>454</v>
      </c>
      <c r="E265" s="122" t="s">
        <v>624</v>
      </c>
      <c r="F265" s="123"/>
      <c r="G265" s="139"/>
      <c r="H265" s="124"/>
      <c r="I265" s="125"/>
      <c r="J265" s="125"/>
      <c r="K265" s="125"/>
      <c r="L265" s="125"/>
      <c r="M265" s="125"/>
      <c r="N265" s="125"/>
      <c r="O265" s="140" t="s">
        <v>625</v>
      </c>
      <c r="P265" s="125"/>
      <c r="Q265" s="125"/>
      <c r="R265" s="125"/>
      <c r="S265" s="126"/>
      <c r="T265" s="125"/>
      <c r="U265" s="126"/>
      <c r="V265" s="125"/>
      <c r="W265" s="127"/>
      <c r="X265" s="128"/>
      <c r="Y265" s="129"/>
      <c r="Z265" s="130">
        <v>200000000</v>
      </c>
      <c r="AA265" s="141"/>
      <c r="AB265" s="128"/>
      <c r="AC265" s="131"/>
      <c r="AD265" s="125"/>
    </row>
    <row r="266" spans="4:30" s="107" customFormat="1" ht="30" x14ac:dyDescent="0.35">
      <c r="D266" s="80" t="s">
        <v>454</v>
      </c>
      <c r="E266" s="122" t="s">
        <v>626</v>
      </c>
      <c r="F266" s="123"/>
      <c r="G266" s="139"/>
      <c r="H266" s="124"/>
      <c r="I266" s="125"/>
      <c r="J266" s="125"/>
      <c r="K266" s="125"/>
      <c r="L266" s="125"/>
      <c r="M266" s="125"/>
      <c r="N266" s="125"/>
      <c r="O266" s="140" t="s">
        <v>627</v>
      </c>
      <c r="P266" s="125"/>
      <c r="Q266" s="125"/>
      <c r="R266" s="125"/>
      <c r="S266" s="126"/>
      <c r="T266" s="125"/>
      <c r="U266" s="126"/>
      <c r="V266" s="125"/>
      <c r="W266" s="127"/>
      <c r="X266" s="128"/>
      <c r="Y266" s="129"/>
      <c r="Z266" s="130">
        <v>150000000</v>
      </c>
      <c r="AA266" s="141"/>
      <c r="AB266" s="128"/>
      <c r="AC266" s="131"/>
      <c r="AD266" s="125"/>
    </row>
    <row r="267" spans="4:30" s="107" customFormat="1" ht="30" x14ac:dyDescent="0.35">
      <c r="D267" s="80" t="s">
        <v>454</v>
      </c>
      <c r="E267" s="122" t="s">
        <v>628</v>
      </c>
      <c r="F267" s="123"/>
      <c r="G267" s="139"/>
      <c r="H267" s="124"/>
      <c r="I267" s="125"/>
      <c r="J267" s="125"/>
      <c r="K267" s="125"/>
      <c r="L267" s="125"/>
      <c r="M267" s="125"/>
      <c r="N267" s="125"/>
      <c r="O267" s="140" t="s">
        <v>629</v>
      </c>
      <c r="P267" s="125"/>
      <c r="Q267" s="125"/>
      <c r="R267" s="125"/>
      <c r="S267" s="126"/>
      <c r="T267" s="125"/>
      <c r="U267" s="126"/>
      <c r="V267" s="125"/>
      <c r="W267" s="127"/>
      <c r="X267" s="128"/>
      <c r="Y267" s="129"/>
      <c r="Z267" s="130">
        <v>150000000</v>
      </c>
      <c r="AA267" s="141"/>
      <c r="AB267" s="128"/>
      <c r="AC267" s="131"/>
      <c r="AD267" s="125"/>
    </row>
    <row r="268" spans="4:30" s="107" customFormat="1" ht="30" x14ac:dyDescent="0.35">
      <c r="D268" s="80" t="s">
        <v>454</v>
      </c>
      <c r="E268" s="122" t="s">
        <v>630</v>
      </c>
      <c r="F268" s="123"/>
      <c r="G268" s="139"/>
      <c r="H268" s="124"/>
      <c r="I268" s="125"/>
      <c r="J268" s="125"/>
      <c r="K268" s="125"/>
      <c r="L268" s="125"/>
      <c r="M268" s="125"/>
      <c r="N268" s="125"/>
      <c r="O268" s="140" t="s">
        <v>631</v>
      </c>
      <c r="P268" s="125"/>
      <c r="Q268" s="125"/>
      <c r="R268" s="125"/>
      <c r="S268" s="126"/>
      <c r="T268" s="125"/>
      <c r="U268" s="126"/>
      <c r="V268" s="125"/>
      <c r="W268" s="127"/>
      <c r="X268" s="128"/>
      <c r="Y268" s="129"/>
      <c r="Z268" s="130">
        <v>125000000</v>
      </c>
      <c r="AA268" s="141"/>
      <c r="AB268" s="128"/>
      <c r="AC268" s="131"/>
      <c r="AD268" s="125"/>
    </row>
    <row r="269" spans="4:30" s="107" customFormat="1" ht="30" x14ac:dyDescent="0.35">
      <c r="D269" s="80" t="s">
        <v>454</v>
      </c>
      <c r="E269" s="122" t="s">
        <v>632</v>
      </c>
      <c r="F269" s="123"/>
      <c r="G269" s="139"/>
      <c r="H269" s="124"/>
      <c r="I269" s="125"/>
      <c r="J269" s="125"/>
      <c r="K269" s="125"/>
      <c r="L269" s="125"/>
      <c r="M269" s="125"/>
      <c r="N269" s="125"/>
      <c r="O269" s="140" t="s">
        <v>633</v>
      </c>
      <c r="P269" s="125"/>
      <c r="Q269" s="125"/>
      <c r="R269" s="125"/>
      <c r="S269" s="126"/>
      <c r="T269" s="125"/>
      <c r="U269" s="126"/>
      <c r="V269" s="125"/>
      <c r="W269" s="127"/>
      <c r="X269" s="128"/>
      <c r="Y269" s="129"/>
      <c r="Z269" s="130">
        <v>190000000</v>
      </c>
      <c r="AA269" s="141"/>
      <c r="AB269" s="128"/>
      <c r="AC269" s="131"/>
      <c r="AD269" s="125"/>
    </row>
    <row r="270" spans="4:30" s="107" customFormat="1" ht="30" x14ac:dyDescent="0.35">
      <c r="D270" s="80" t="s">
        <v>454</v>
      </c>
      <c r="E270" s="122" t="s">
        <v>634</v>
      </c>
      <c r="F270" s="123"/>
      <c r="G270" s="139"/>
      <c r="H270" s="124"/>
      <c r="I270" s="125"/>
      <c r="J270" s="125"/>
      <c r="K270" s="125"/>
      <c r="L270" s="125"/>
      <c r="M270" s="125"/>
      <c r="N270" s="125"/>
      <c r="O270" s="140" t="s">
        <v>635</v>
      </c>
      <c r="P270" s="125"/>
      <c r="Q270" s="125"/>
      <c r="R270" s="125"/>
      <c r="S270" s="126"/>
      <c r="T270" s="125"/>
      <c r="U270" s="126"/>
      <c r="V270" s="125"/>
      <c r="W270" s="127"/>
      <c r="X270" s="128"/>
      <c r="Y270" s="129"/>
      <c r="Z270" s="130">
        <v>100000000</v>
      </c>
      <c r="AA270" s="141"/>
      <c r="AB270" s="128"/>
      <c r="AC270" s="131"/>
      <c r="AD270" s="125"/>
    </row>
    <row r="271" spans="4:30" s="107" customFormat="1" ht="30" x14ac:dyDescent="0.35">
      <c r="D271" s="80" t="s">
        <v>454</v>
      </c>
      <c r="E271" s="122" t="s">
        <v>636</v>
      </c>
      <c r="F271" s="123"/>
      <c r="G271" s="139"/>
      <c r="H271" s="124"/>
      <c r="I271" s="125"/>
      <c r="J271" s="125"/>
      <c r="K271" s="125"/>
      <c r="L271" s="125"/>
      <c r="M271" s="125"/>
      <c r="N271" s="125"/>
      <c r="O271" s="140" t="s">
        <v>637</v>
      </c>
      <c r="P271" s="125"/>
      <c r="Q271" s="125"/>
      <c r="R271" s="125"/>
      <c r="S271" s="126"/>
      <c r="T271" s="125"/>
      <c r="U271" s="126"/>
      <c r="V271" s="125"/>
      <c r="W271" s="127"/>
      <c r="X271" s="128"/>
      <c r="Y271" s="129"/>
      <c r="Z271" s="130">
        <v>100000000</v>
      </c>
      <c r="AA271" s="141"/>
      <c r="AB271" s="128"/>
      <c r="AC271" s="131"/>
      <c r="AD271" s="125"/>
    </row>
    <row r="272" spans="4:30" s="107" customFormat="1" ht="30" x14ac:dyDescent="0.35">
      <c r="D272" s="80" t="s">
        <v>454</v>
      </c>
      <c r="E272" s="122" t="s">
        <v>638</v>
      </c>
      <c r="F272" s="123"/>
      <c r="G272" s="139"/>
      <c r="H272" s="124"/>
      <c r="I272" s="125"/>
      <c r="J272" s="125"/>
      <c r="K272" s="125"/>
      <c r="L272" s="125"/>
      <c r="M272" s="125"/>
      <c r="N272" s="125"/>
      <c r="O272" s="140" t="s">
        <v>639</v>
      </c>
      <c r="P272" s="125"/>
      <c r="Q272" s="125"/>
      <c r="R272" s="125"/>
      <c r="S272" s="126"/>
      <c r="T272" s="125"/>
      <c r="U272" s="126"/>
      <c r="V272" s="125"/>
      <c r="W272" s="127"/>
      <c r="X272" s="128"/>
      <c r="Y272" s="129"/>
      <c r="Z272" s="130">
        <v>200000000</v>
      </c>
      <c r="AA272" s="141"/>
      <c r="AB272" s="128"/>
      <c r="AC272" s="131"/>
      <c r="AD272" s="125"/>
    </row>
    <row r="273" spans="1:30" s="107" customFormat="1" ht="30" x14ac:dyDescent="0.35">
      <c r="D273" s="80" t="s">
        <v>454</v>
      </c>
      <c r="E273" s="122" t="s">
        <v>640</v>
      </c>
      <c r="F273" s="123"/>
      <c r="G273" s="139"/>
      <c r="H273" s="124"/>
      <c r="I273" s="125"/>
      <c r="J273" s="125"/>
      <c r="K273" s="125"/>
      <c r="L273" s="125"/>
      <c r="M273" s="125"/>
      <c r="N273" s="125"/>
      <c r="O273" s="140" t="s">
        <v>641</v>
      </c>
      <c r="P273" s="125"/>
      <c r="Q273" s="125"/>
      <c r="R273" s="125"/>
      <c r="S273" s="126"/>
      <c r="T273" s="125"/>
      <c r="U273" s="126"/>
      <c r="V273" s="125"/>
      <c r="W273" s="127"/>
      <c r="X273" s="128"/>
      <c r="Y273" s="129"/>
      <c r="Z273" s="130">
        <v>200000000</v>
      </c>
      <c r="AA273" s="141"/>
      <c r="AB273" s="128"/>
      <c r="AC273" s="131"/>
      <c r="AD273" s="125"/>
    </row>
    <row r="274" spans="1:30" s="107" customFormat="1" ht="30" x14ac:dyDescent="0.35">
      <c r="D274" s="80" t="s">
        <v>454</v>
      </c>
      <c r="E274" s="122" t="s">
        <v>642</v>
      </c>
      <c r="F274" s="123"/>
      <c r="G274" s="139"/>
      <c r="H274" s="124"/>
      <c r="I274" s="125"/>
      <c r="J274" s="125"/>
      <c r="K274" s="125"/>
      <c r="L274" s="125"/>
      <c r="M274" s="125"/>
      <c r="N274" s="125"/>
      <c r="O274" s="140" t="s">
        <v>643</v>
      </c>
      <c r="P274" s="125"/>
      <c r="Q274" s="125"/>
      <c r="R274" s="125"/>
      <c r="S274" s="126"/>
      <c r="T274" s="125"/>
      <c r="U274" s="126"/>
      <c r="V274" s="125"/>
      <c r="W274" s="127"/>
      <c r="X274" s="128"/>
      <c r="Y274" s="129"/>
      <c r="Z274" s="130">
        <v>150000000</v>
      </c>
      <c r="AA274" s="141"/>
      <c r="AB274" s="128"/>
      <c r="AC274" s="131"/>
      <c r="AD274" s="125"/>
    </row>
    <row r="275" spans="1:30" s="107" customFormat="1" ht="30" x14ac:dyDescent="0.35">
      <c r="D275" s="80" t="s">
        <v>454</v>
      </c>
      <c r="E275" s="122" t="s">
        <v>644</v>
      </c>
      <c r="F275" s="123"/>
      <c r="G275" s="139"/>
      <c r="H275" s="124"/>
      <c r="I275" s="125"/>
      <c r="J275" s="125"/>
      <c r="K275" s="125"/>
      <c r="L275" s="125"/>
      <c r="M275" s="125"/>
      <c r="N275" s="125"/>
      <c r="O275" s="140" t="s">
        <v>645</v>
      </c>
      <c r="P275" s="125"/>
      <c r="Q275" s="125"/>
      <c r="R275" s="125"/>
      <c r="S275" s="126"/>
      <c r="T275" s="125"/>
      <c r="U275" s="126"/>
      <c r="V275" s="125"/>
      <c r="W275" s="127"/>
      <c r="X275" s="128"/>
      <c r="Y275" s="129"/>
      <c r="Z275" s="130">
        <v>100000000</v>
      </c>
      <c r="AA275" s="141"/>
      <c r="AB275" s="128"/>
      <c r="AC275" s="131"/>
      <c r="AD275" s="125"/>
    </row>
    <row r="276" spans="1:30" s="107" customFormat="1" ht="30" x14ac:dyDescent="0.35">
      <c r="D276" s="80" t="s">
        <v>454</v>
      </c>
      <c r="E276" s="122" t="s">
        <v>646</v>
      </c>
      <c r="F276" s="123"/>
      <c r="G276" s="139"/>
      <c r="H276" s="124"/>
      <c r="I276" s="125"/>
      <c r="J276" s="125"/>
      <c r="K276" s="125"/>
      <c r="L276" s="125"/>
      <c r="M276" s="125"/>
      <c r="N276" s="125"/>
      <c r="O276" s="140" t="s">
        <v>647</v>
      </c>
      <c r="P276" s="125"/>
      <c r="Q276" s="125"/>
      <c r="R276" s="125"/>
      <c r="S276" s="126"/>
      <c r="T276" s="125"/>
      <c r="U276" s="126"/>
      <c r="V276" s="125"/>
      <c r="W276" s="127"/>
      <c r="X276" s="128"/>
      <c r="Y276" s="129"/>
      <c r="Z276" s="130">
        <v>150000000</v>
      </c>
      <c r="AA276" s="141"/>
      <c r="AB276" s="128"/>
      <c r="AC276" s="131"/>
      <c r="AD276" s="125"/>
    </row>
    <row r="277" spans="1:30" s="107" customFormat="1" ht="30" x14ac:dyDescent="0.35">
      <c r="D277" s="80" t="s">
        <v>454</v>
      </c>
      <c r="E277" s="122" t="s">
        <v>648</v>
      </c>
      <c r="F277" s="123"/>
      <c r="G277" s="139"/>
      <c r="H277" s="124"/>
      <c r="I277" s="125"/>
      <c r="J277" s="125"/>
      <c r="K277" s="125"/>
      <c r="L277" s="125"/>
      <c r="M277" s="125"/>
      <c r="N277" s="125"/>
      <c r="O277" s="140" t="s">
        <v>649</v>
      </c>
      <c r="P277" s="125"/>
      <c r="Q277" s="125"/>
      <c r="R277" s="125"/>
      <c r="S277" s="126"/>
      <c r="T277" s="125"/>
      <c r="U277" s="126"/>
      <c r="V277" s="125"/>
      <c r="W277" s="127"/>
      <c r="X277" s="128"/>
      <c r="Y277" s="129"/>
      <c r="Z277" s="130">
        <v>200000000</v>
      </c>
      <c r="AA277" s="141"/>
      <c r="AB277" s="128"/>
      <c r="AC277" s="131"/>
      <c r="AD277" s="125"/>
    </row>
    <row r="278" spans="1:30" s="107" customFormat="1" ht="30" x14ac:dyDescent="0.35">
      <c r="D278" s="80" t="s">
        <v>454</v>
      </c>
      <c r="E278" s="122" t="s">
        <v>650</v>
      </c>
      <c r="F278" s="123"/>
      <c r="G278" s="139"/>
      <c r="H278" s="124"/>
      <c r="I278" s="125"/>
      <c r="J278" s="125"/>
      <c r="K278" s="125"/>
      <c r="L278" s="125"/>
      <c r="M278" s="125"/>
      <c r="N278" s="125"/>
      <c r="O278" s="140" t="s">
        <v>651</v>
      </c>
      <c r="P278" s="125"/>
      <c r="Q278" s="125"/>
      <c r="R278" s="125"/>
      <c r="S278" s="126"/>
      <c r="T278" s="125"/>
      <c r="U278" s="126"/>
      <c r="V278" s="125"/>
      <c r="W278" s="127"/>
      <c r="X278" s="128"/>
      <c r="Y278" s="129"/>
      <c r="Z278" s="130">
        <v>200000000</v>
      </c>
      <c r="AA278" s="141"/>
      <c r="AB278" s="128"/>
      <c r="AC278" s="131"/>
      <c r="AD278" s="125"/>
    </row>
    <row r="279" spans="1:30" s="107" customFormat="1" ht="30" x14ac:dyDescent="0.35">
      <c r="D279" s="80" t="s">
        <v>454</v>
      </c>
      <c r="E279" s="122" t="s">
        <v>652</v>
      </c>
      <c r="F279" s="123"/>
      <c r="G279" s="139"/>
      <c r="H279" s="124"/>
      <c r="I279" s="125"/>
      <c r="J279" s="125"/>
      <c r="K279" s="125"/>
      <c r="L279" s="125"/>
      <c r="M279" s="125"/>
      <c r="N279" s="125"/>
      <c r="O279" s="140" t="s">
        <v>653</v>
      </c>
      <c r="P279" s="125"/>
      <c r="Q279" s="125"/>
      <c r="R279" s="125"/>
      <c r="S279" s="126"/>
      <c r="T279" s="125"/>
      <c r="U279" s="126"/>
      <c r="V279" s="125"/>
      <c r="W279" s="127"/>
      <c r="X279" s="128"/>
      <c r="Y279" s="129"/>
      <c r="Z279" s="130">
        <v>200000000</v>
      </c>
      <c r="AA279" s="141"/>
      <c r="AB279" s="128"/>
      <c r="AC279" s="131"/>
      <c r="AD279" s="125"/>
    </row>
    <row r="280" spans="1:30" s="107" customFormat="1" ht="30" x14ac:dyDescent="0.35">
      <c r="D280" s="80" t="s">
        <v>454</v>
      </c>
      <c r="E280" s="122" t="s">
        <v>654</v>
      </c>
      <c r="F280" s="123"/>
      <c r="G280" s="139"/>
      <c r="H280" s="124"/>
      <c r="I280" s="125"/>
      <c r="J280" s="125"/>
      <c r="K280" s="125"/>
      <c r="L280" s="125"/>
      <c r="M280" s="125"/>
      <c r="N280" s="125"/>
      <c r="O280" s="140" t="s">
        <v>655</v>
      </c>
      <c r="P280" s="125"/>
      <c r="Q280" s="125"/>
      <c r="R280" s="125"/>
      <c r="S280" s="126"/>
      <c r="T280" s="125"/>
      <c r="U280" s="126"/>
      <c r="V280" s="125"/>
      <c r="W280" s="127"/>
      <c r="X280" s="128"/>
      <c r="Y280" s="129"/>
      <c r="Z280" s="130">
        <v>200000000</v>
      </c>
      <c r="AA280" s="141"/>
      <c r="AB280" s="128"/>
      <c r="AC280" s="131"/>
      <c r="AD280" s="125"/>
    </row>
    <row r="281" spans="1:30" s="107" customFormat="1" ht="30" x14ac:dyDescent="0.35">
      <c r="D281" s="80" t="s">
        <v>454</v>
      </c>
      <c r="E281" s="122" t="s">
        <v>656</v>
      </c>
      <c r="F281" s="123"/>
      <c r="G281" s="139"/>
      <c r="H281" s="124"/>
      <c r="I281" s="125"/>
      <c r="J281" s="125"/>
      <c r="K281" s="125"/>
      <c r="L281" s="125"/>
      <c r="M281" s="125"/>
      <c r="N281" s="125"/>
      <c r="O281" s="140" t="s">
        <v>657</v>
      </c>
      <c r="P281" s="125"/>
      <c r="Q281" s="125"/>
      <c r="R281" s="125"/>
      <c r="S281" s="126"/>
      <c r="T281" s="125"/>
      <c r="U281" s="126"/>
      <c r="V281" s="125"/>
      <c r="W281" s="127"/>
      <c r="X281" s="128"/>
      <c r="Y281" s="129"/>
      <c r="Z281" s="130">
        <v>200000000</v>
      </c>
      <c r="AA281" s="141"/>
      <c r="AB281" s="128"/>
      <c r="AC281" s="131"/>
      <c r="AD281" s="125"/>
    </row>
    <row r="282" spans="1:30" s="107" customFormat="1" ht="30" x14ac:dyDescent="0.35">
      <c r="D282" s="80" t="s">
        <v>454</v>
      </c>
      <c r="E282" s="122" t="s">
        <v>658</v>
      </c>
      <c r="F282" s="123"/>
      <c r="G282" s="139"/>
      <c r="H282" s="124"/>
      <c r="I282" s="125"/>
      <c r="J282" s="125"/>
      <c r="K282" s="125"/>
      <c r="L282" s="125"/>
      <c r="M282" s="125"/>
      <c r="N282" s="125"/>
      <c r="O282" s="140" t="s">
        <v>659</v>
      </c>
      <c r="P282" s="125"/>
      <c r="Q282" s="125"/>
      <c r="R282" s="125"/>
      <c r="S282" s="126"/>
      <c r="T282" s="125"/>
      <c r="U282" s="126"/>
      <c r="V282" s="125"/>
      <c r="W282" s="127"/>
      <c r="X282" s="128"/>
      <c r="Y282" s="129"/>
      <c r="Z282" s="130">
        <v>200000000</v>
      </c>
      <c r="AA282" s="141"/>
      <c r="AB282" s="128"/>
      <c r="AC282" s="131"/>
      <c r="AD282" s="125"/>
    </row>
    <row r="283" spans="1:30" s="107" customFormat="1" ht="30" x14ac:dyDescent="0.35">
      <c r="D283" s="80" t="s">
        <v>454</v>
      </c>
      <c r="E283" s="122" t="s">
        <v>660</v>
      </c>
      <c r="F283" s="123"/>
      <c r="G283" s="139"/>
      <c r="H283" s="124"/>
      <c r="I283" s="125"/>
      <c r="J283" s="125"/>
      <c r="K283" s="125"/>
      <c r="L283" s="125"/>
      <c r="M283" s="125"/>
      <c r="N283" s="125"/>
      <c r="O283" s="140" t="s">
        <v>661</v>
      </c>
      <c r="P283" s="125"/>
      <c r="Q283" s="125"/>
      <c r="R283" s="125"/>
      <c r="S283" s="126"/>
      <c r="T283" s="125"/>
      <c r="U283" s="126"/>
      <c r="V283" s="125"/>
      <c r="W283" s="127"/>
      <c r="X283" s="128"/>
      <c r="Y283" s="129"/>
      <c r="Z283" s="130">
        <v>100000000</v>
      </c>
      <c r="AA283" s="141"/>
      <c r="AB283" s="128"/>
      <c r="AC283" s="131"/>
      <c r="AD283" s="125"/>
    </row>
    <row r="284" spans="1:30" s="108" customFormat="1" x14ac:dyDescent="0.35">
      <c r="A284" s="107"/>
      <c r="D284" s="80" t="s">
        <v>454</v>
      </c>
      <c r="E284" s="109"/>
      <c r="F284" s="110"/>
      <c r="G284" s="143" t="s">
        <v>35</v>
      </c>
      <c r="H284" s="111">
        <v>5</v>
      </c>
      <c r="I284" s="125"/>
      <c r="J284" s="125"/>
      <c r="K284" s="125"/>
      <c r="L284" s="125"/>
      <c r="M284" s="125"/>
      <c r="N284" s="144">
        <v>4.3946759259259255E-2</v>
      </c>
      <c r="O284" s="59" t="s">
        <v>662</v>
      </c>
      <c r="P284" s="125"/>
      <c r="Q284" s="125"/>
      <c r="R284" s="125"/>
      <c r="S284" s="126"/>
      <c r="T284" s="125"/>
      <c r="U284" s="126"/>
      <c r="V284" s="125"/>
      <c r="W284" s="127"/>
      <c r="X284" s="128"/>
      <c r="Y284" s="129"/>
      <c r="Z284" s="119"/>
      <c r="AA284" s="120">
        <f>AA285</f>
        <v>2145000000</v>
      </c>
      <c r="AB284" s="128"/>
      <c r="AC284" s="121"/>
      <c r="AD284" s="114"/>
    </row>
    <row r="285" spans="1:30" s="107" customFormat="1" x14ac:dyDescent="0.35">
      <c r="D285" s="80" t="s">
        <v>454</v>
      </c>
      <c r="E285" s="122"/>
      <c r="F285" s="123"/>
      <c r="G285" s="139" t="s">
        <v>36</v>
      </c>
      <c r="H285" s="124"/>
      <c r="I285" s="125"/>
      <c r="J285" s="125"/>
      <c r="K285" s="125"/>
      <c r="L285" s="125"/>
      <c r="M285" s="125"/>
      <c r="N285" s="145" t="s">
        <v>663</v>
      </c>
      <c r="O285" s="78" t="s">
        <v>664</v>
      </c>
      <c r="P285" s="125"/>
      <c r="Q285" s="125"/>
      <c r="R285" s="125"/>
      <c r="S285" s="126"/>
      <c r="T285" s="125"/>
      <c r="U285" s="126"/>
      <c r="V285" s="125"/>
      <c r="W285" s="127"/>
      <c r="X285" s="128"/>
      <c r="Y285" s="129"/>
      <c r="Z285" s="130"/>
      <c r="AA285" s="141">
        <f>SUM(Z286:Z298)</f>
        <v>2145000000</v>
      </c>
      <c r="AB285" s="128"/>
      <c r="AC285" s="131"/>
      <c r="AD285" s="125"/>
    </row>
    <row r="286" spans="1:30" s="107" customFormat="1" ht="30" x14ac:dyDescent="0.35">
      <c r="D286" s="80" t="s">
        <v>454</v>
      </c>
      <c r="E286" s="122" t="s">
        <v>665</v>
      </c>
      <c r="F286" s="123"/>
      <c r="G286" s="139"/>
      <c r="H286" s="124"/>
      <c r="I286" s="125"/>
      <c r="J286" s="125"/>
      <c r="K286" s="125"/>
      <c r="L286" s="125"/>
      <c r="M286" s="125"/>
      <c r="N286" s="144"/>
      <c r="O286" s="78" t="s">
        <v>666</v>
      </c>
      <c r="P286" s="125"/>
      <c r="Q286" s="125"/>
      <c r="R286" s="125"/>
      <c r="S286" s="126"/>
      <c r="T286" s="125"/>
      <c r="U286" s="126"/>
      <c r="V286" s="125"/>
      <c r="W286" s="127">
        <v>150000000</v>
      </c>
      <c r="X286" s="128"/>
      <c r="Y286" s="129"/>
      <c r="Z286" s="130">
        <v>150000000</v>
      </c>
      <c r="AA286" s="141"/>
      <c r="AB286" s="128"/>
      <c r="AC286" s="131"/>
      <c r="AD286" s="125"/>
    </row>
    <row r="287" spans="1:30" s="107" customFormat="1" ht="30" x14ac:dyDescent="0.35">
      <c r="D287" s="80" t="s">
        <v>454</v>
      </c>
      <c r="E287" s="122" t="s">
        <v>667</v>
      </c>
      <c r="F287" s="123"/>
      <c r="G287" s="139"/>
      <c r="H287" s="124"/>
      <c r="I287" s="125"/>
      <c r="J287" s="125"/>
      <c r="K287" s="125"/>
      <c r="L287" s="125"/>
      <c r="M287" s="125"/>
      <c r="N287" s="144"/>
      <c r="O287" s="78" t="s">
        <v>668</v>
      </c>
      <c r="P287" s="125"/>
      <c r="Q287" s="125"/>
      <c r="R287" s="125"/>
      <c r="S287" s="126"/>
      <c r="T287" s="125"/>
      <c r="U287" s="126"/>
      <c r="V287" s="125"/>
      <c r="W287" s="127"/>
      <c r="X287" s="128"/>
      <c r="Y287" s="129"/>
      <c r="Z287" s="130">
        <v>200000000</v>
      </c>
      <c r="AA287" s="141"/>
      <c r="AB287" s="128"/>
      <c r="AC287" s="131"/>
      <c r="AD287" s="125"/>
    </row>
    <row r="288" spans="1:30" s="107" customFormat="1" ht="30" x14ac:dyDescent="0.35">
      <c r="D288" s="80" t="s">
        <v>454</v>
      </c>
      <c r="E288" s="122" t="s">
        <v>669</v>
      </c>
      <c r="F288" s="123"/>
      <c r="G288" s="139"/>
      <c r="H288" s="124"/>
      <c r="I288" s="125"/>
      <c r="J288" s="125"/>
      <c r="K288" s="125"/>
      <c r="L288" s="125"/>
      <c r="M288" s="125"/>
      <c r="N288" s="144"/>
      <c r="O288" s="78" t="s">
        <v>670</v>
      </c>
      <c r="P288" s="125"/>
      <c r="Q288" s="125"/>
      <c r="R288" s="125"/>
      <c r="S288" s="126"/>
      <c r="T288" s="125"/>
      <c r="U288" s="126"/>
      <c r="V288" s="125"/>
      <c r="W288" s="127"/>
      <c r="X288" s="128"/>
      <c r="Y288" s="129"/>
      <c r="Z288" s="130">
        <v>100000000</v>
      </c>
      <c r="AA288" s="141"/>
      <c r="AB288" s="128"/>
      <c r="AC288" s="131"/>
      <c r="AD288" s="125"/>
    </row>
    <row r="289" spans="1:31" s="107" customFormat="1" ht="45" x14ac:dyDescent="0.35">
      <c r="D289" s="80" t="s">
        <v>454</v>
      </c>
      <c r="E289" s="122" t="s">
        <v>671</v>
      </c>
      <c r="F289" s="123"/>
      <c r="G289" s="139"/>
      <c r="H289" s="124"/>
      <c r="I289" s="125"/>
      <c r="J289" s="125"/>
      <c r="K289" s="125"/>
      <c r="L289" s="125"/>
      <c r="M289" s="125"/>
      <c r="N289" s="144"/>
      <c r="O289" s="78" t="s">
        <v>672</v>
      </c>
      <c r="P289" s="125"/>
      <c r="Q289" s="125"/>
      <c r="R289" s="125"/>
      <c r="S289" s="126"/>
      <c r="T289" s="125"/>
      <c r="U289" s="126"/>
      <c r="V289" s="125"/>
      <c r="W289" s="127"/>
      <c r="X289" s="128"/>
      <c r="Y289" s="129"/>
      <c r="Z289" s="130">
        <v>170000000</v>
      </c>
      <c r="AA289" s="141"/>
      <c r="AB289" s="128"/>
      <c r="AC289" s="131"/>
      <c r="AD289" s="125"/>
    </row>
    <row r="290" spans="1:31" s="107" customFormat="1" ht="30" x14ac:dyDescent="0.35">
      <c r="D290" s="80" t="s">
        <v>454</v>
      </c>
      <c r="E290" s="122" t="s">
        <v>673</v>
      </c>
      <c r="F290" s="123"/>
      <c r="G290" s="139"/>
      <c r="H290" s="124"/>
      <c r="I290" s="125"/>
      <c r="J290" s="125"/>
      <c r="K290" s="125"/>
      <c r="L290" s="125"/>
      <c r="M290" s="125"/>
      <c r="N290" s="144"/>
      <c r="O290" s="78" t="s">
        <v>674</v>
      </c>
      <c r="P290" s="125"/>
      <c r="Q290" s="125"/>
      <c r="R290" s="125"/>
      <c r="S290" s="126"/>
      <c r="T290" s="125"/>
      <c r="U290" s="126"/>
      <c r="V290" s="125"/>
      <c r="W290" s="127"/>
      <c r="X290" s="128"/>
      <c r="Y290" s="129"/>
      <c r="Z290" s="130">
        <v>175000000</v>
      </c>
      <c r="AA290" s="141"/>
      <c r="AB290" s="128"/>
      <c r="AC290" s="131"/>
      <c r="AD290" s="125"/>
    </row>
    <row r="291" spans="1:31" s="107" customFormat="1" ht="30" x14ac:dyDescent="0.35">
      <c r="D291" s="80" t="s">
        <v>454</v>
      </c>
      <c r="E291" s="122" t="s">
        <v>675</v>
      </c>
      <c r="F291" s="123"/>
      <c r="G291" s="139"/>
      <c r="H291" s="124"/>
      <c r="I291" s="125"/>
      <c r="J291" s="125"/>
      <c r="K291" s="125"/>
      <c r="L291" s="125"/>
      <c r="M291" s="125"/>
      <c r="N291" s="144"/>
      <c r="O291" s="78" t="s">
        <v>676</v>
      </c>
      <c r="P291" s="125"/>
      <c r="Q291" s="125"/>
      <c r="R291" s="125"/>
      <c r="S291" s="126"/>
      <c r="T291" s="125"/>
      <c r="U291" s="126"/>
      <c r="V291" s="125"/>
      <c r="W291" s="127"/>
      <c r="X291" s="128"/>
      <c r="Y291" s="129"/>
      <c r="Z291" s="130">
        <v>200000000</v>
      </c>
      <c r="AA291" s="141"/>
      <c r="AB291" s="128"/>
      <c r="AC291" s="131"/>
      <c r="AD291" s="125"/>
    </row>
    <row r="292" spans="1:31" s="107" customFormat="1" ht="30" x14ac:dyDescent="0.35">
      <c r="D292" s="80" t="s">
        <v>454</v>
      </c>
      <c r="E292" s="122" t="s">
        <v>677</v>
      </c>
      <c r="F292" s="123"/>
      <c r="G292" s="139"/>
      <c r="H292" s="124"/>
      <c r="I292" s="125"/>
      <c r="J292" s="125"/>
      <c r="K292" s="125"/>
      <c r="L292" s="125"/>
      <c r="M292" s="125"/>
      <c r="N292" s="144"/>
      <c r="O292" s="78" t="s">
        <v>678</v>
      </c>
      <c r="P292" s="125"/>
      <c r="Q292" s="125"/>
      <c r="R292" s="125"/>
      <c r="S292" s="126"/>
      <c r="T292" s="125"/>
      <c r="U292" s="126"/>
      <c r="V292" s="125"/>
      <c r="W292" s="127"/>
      <c r="X292" s="128"/>
      <c r="Y292" s="129"/>
      <c r="Z292" s="130">
        <v>200000000</v>
      </c>
      <c r="AA292" s="141"/>
      <c r="AB292" s="128"/>
      <c r="AC292" s="131"/>
      <c r="AD292" s="125"/>
    </row>
    <row r="293" spans="1:31" s="107" customFormat="1" ht="30" x14ac:dyDescent="0.35">
      <c r="D293" s="80" t="s">
        <v>454</v>
      </c>
      <c r="E293" s="122" t="s">
        <v>679</v>
      </c>
      <c r="F293" s="123"/>
      <c r="G293" s="139"/>
      <c r="H293" s="124"/>
      <c r="I293" s="125"/>
      <c r="J293" s="125"/>
      <c r="K293" s="125"/>
      <c r="L293" s="125"/>
      <c r="M293" s="125"/>
      <c r="N293" s="144"/>
      <c r="O293" s="78" t="s">
        <v>680</v>
      </c>
      <c r="P293" s="125"/>
      <c r="Q293" s="125"/>
      <c r="R293" s="125"/>
      <c r="S293" s="126"/>
      <c r="T293" s="125"/>
      <c r="U293" s="126"/>
      <c r="V293" s="125"/>
      <c r="W293" s="127"/>
      <c r="X293" s="128"/>
      <c r="Y293" s="129"/>
      <c r="Z293" s="130">
        <v>200000000</v>
      </c>
      <c r="AA293" s="141"/>
      <c r="AB293" s="128"/>
      <c r="AC293" s="131"/>
      <c r="AD293" s="125"/>
    </row>
    <row r="294" spans="1:31" s="107" customFormat="1" ht="30" x14ac:dyDescent="0.35">
      <c r="D294" s="80" t="s">
        <v>454</v>
      </c>
      <c r="E294" s="122" t="s">
        <v>681</v>
      </c>
      <c r="F294" s="123"/>
      <c r="G294" s="139"/>
      <c r="H294" s="124"/>
      <c r="I294" s="125"/>
      <c r="J294" s="125"/>
      <c r="K294" s="125"/>
      <c r="L294" s="125"/>
      <c r="M294" s="125"/>
      <c r="N294" s="144"/>
      <c r="O294" s="78" t="s">
        <v>682</v>
      </c>
      <c r="P294" s="125"/>
      <c r="Q294" s="125"/>
      <c r="R294" s="125"/>
      <c r="S294" s="126"/>
      <c r="T294" s="125"/>
      <c r="U294" s="126"/>
      <c r="V294" s="125"/>
      <c r="W294" s="127"/>
      <c r="X294" s="128"/>
      <c r="Y294" s="129"/>
      <c r="Z294" s="130">
        <v>100000000</v>
      </c>
      <c r="AA294" s="141"/>
      <c r="AB294" s="128"/>
      <c r="AC294" s="131"/>
      <c r="AD294" s="125"/>
    </row>
    <row r="295" spans="1:31" s="107" customFormat="1" ht="30" x14ac:dyDescent="0.35">
      <c r="D295" s="80" t="s">
        <v>454</v>
      </c>
      <c r="E295" s="122" t="s">
        <v>683</v>
      </c>
      <c r="F295" s="123"/>
      <c r="G295" s="139"/>
      <c r="H295" s="124"/>
      <c r="I295" s="125"/>
      <c r="J295" s="125"/>
      <c r="K295" s="125"/>
      <c r="L295" s="125"/>
      <c r="M295" s="125"/>
      <c r="N295" s="144"/>
      <c r="O295" s="78" t="s">
        <v>684</v>
      </c>
      <c r="P295" s="125"/>
      <c r="Q295" s="125"/>
      <c r="R295" s="125"/>
      <c r="S295" s="126"/>
      <c r="T295" s="125"/>
      <c r="U295" s="126"/>
      <c r="V295" s="125"/>
      <c r="W295" s="127"/>
      <c r="X295" s="128"/>
      <c r="Y295" s="129"/>
      <c r="Z295" s="130">
        <v>200000000</v>
      </c>
      <c r="AA295" s="141"/>
      <c r="AB295" s="128"/>
      <c r="AC295" s="131"/>
      <c r="AD295" s="125"/>
    </row>
    <row r="296" spans="1:31" s="107" customFormat="1" ht="30" x14ac:dyDescent="0.35">
      <c r="D296" s="80" t="s">
        <v>454</v>
      </c>
      <c r="E296" s="122" t="s">
        <v>685</v>
      </c>
      <c r="F296" s="123"/>
      <c r="G296" s="139"/>
      <c r="H296" s="124"/>
      <c r="I296" s="125"/>
      <c r="J296" s="125"/>
      <c r="K296" s="125"/>
      <c r="L296" s="125"/>
      <c r="M296" s="125"/>
      <c r="N296" s="144"/>
      <c r="O296" s="78" t="s">
        <v>686</v>
      </c>
      <c r="P296" s="125"/>
      <c r="Q296" s="125"/>
      <c r="R296" s="125"/>
      <c r="S296" s="126"/>
      <c r="T296" s="125"/>
      <c r="U296" s="126"/>
      <c r="V296" s="125"/>
      <c r="W296" s="127"/>
      <c r="X296" s="128"/>
      <c r="Y296" s="129"/>
      <c r="Z296" s="130">
        <v>150000000</v>
      </c>
      <c r="AA296" s="141"/>
      <c r="AB296" s="128"/>
      <c r="AC296" s="131"/>
      <c r="AD296" s="125"/>
    </row>
    <row r="297" spans="1:31" s="107" customFormat="1" ht="30" x14ac:dyDescent="0.35">
      <c r="D297" s="80" t="s">
        <v>454</v>
      </c>
      <c r="E297" s="122" t="s">
        <v>687</v>
      </c>
      <c r="F297" s="123"/>
      <c r="G297" s="139"/>
      <c r="H297" s="124"/>
      <c r="I297" s="125"/>
      <c r="J297" s="125"/>
      <c r="K297" s="125"/>
      <c r="L297" s="125"/>
      <c r="M297" s="125"/>
      <c r="N297" s="144"/>
      <c r="O297" s="78" t="s">
        <v>688</v>
      </c>
      <c r="P297" s="125"/>
      <c r="Q297" s="125"/>
      <c r="R297" s="125"/>
      <c r="S297" s="126"/>
      <c r="T297" s="125"/>
      <c r="U297" s="126"/>
      <c r="V297" s="125"/>
      <c r="W297" s="127"/>
      <c r="X297" s="128"/>
      <c r="Y297" s="129"/>
      <c r="Z297" s="130">
        <v>200000000</v>
      </c>
      <c r="AA297" s="141"/>
      <c r="AB297" s="128"/>
      <c r="AC297" s="131"/>
      <c r="AD297" s="125"/>
    </row>
    <row r="298" spans="1:31" s="107" customFormat="1" ht="30" x14ac:dyDescent="0.35">
      <c r="D298" s="80" t="s">
        <v>454</v>
      </c>
      <c r="E298" s="122" t="s">
        <v>689</v>
      </c>
      <c r="F298" s="123"/>
      <c r="G298" s="139"/>
      <c r="H298" s="124"/>
      <c r="I298" s="125"/>
      <c r="J298" s="125"/>
      <c r="K298" s="125"/>
      <c r="L298" s="125"/>
      <c r="M298" s="125"/>
      <c r="N298" s="144"/>
      <c r="O298" s="78" t="s">
        <v>690</v>
      </c>
      <c r="P298" s="125"/>
      <c r="Q298" s="125"/>
      <c r="R298" s="125"/>
      <c r="S298" s="126"/>
      <c r="T298" s="125"/>
      <c r="U298" s="126"/>
      <c r="V298" s="125"/>
      <c r="W298" s="127"/>
      <c r="X298" s="128"/>
      <c r="Y298" s="129"/>
      <c r="Z298" s="130">
        <v>100000000</v>
      </c>
      <c r="AA298" s="141"/>
      <c r="AB298" s="128"/>
      <c r="AC298" s="131"/>
      <c r="AD298" s="125"/>
    </row>
    <row r="299" spans="1:31" s="106" customFormat="1" ht="30" x14ac:dyDescent="0.35">
      <c r="A299" s="100"/>
      <c r="D299" s="80" t="s">
        <v>454</v>
      </c>
      <c r="E299" s="109"/>
      <c r="F299" s="110"/>
      <c r="G299" s="56" t="s">
        <v>35</v>
      </c>
      <c r="H299" s="57">
        <v>6</v>
      </c>
      <c r="I299" s="58" t="s">
        <v>691</v>
      </c>
      <c r="J299" s="58"/>
      <c r="K299" s="58"/>
      <c r="L299" s="58"/>
      <c r="M299" s="58"/>
      <c r="N299" s="58" t="s">
        <v>691</v>
      </c>
      <c r="O299" s="59" t="s">
        <v>692</v>
      </c>
      <c r="P299" s="60"/>
      <c r="Q299" s="60"/>
      <c r="R299" s="60"/>
      <c r="S299" s="61"/>
      <c r="T299" s="60"/>
      <c r="U299" s="61"/>
      <c r="V299" s="60"/>
      <c r="W299" s="62">
        <v>21463061000</v>
      </c>
      <c r="X299" s="132"/>
      <c r="Y299" s="133">
        <f>SUM(Y300:Y304)</f>
        <v>117000000000</v>
      </c>
      <c r="Z299" s="134"/>
      <c r="AA299" s="135">
        <f>SUM(AA300:AA304)</f>
        <v>7800000000</v>
      </c>
      <c r="AB299" s="67">
        <v>0</v>
      </c>
      <c r="AC299" s="66">
        <v>0</v>
      </c>
      <c r="AD299" s="67"/>
    </row>
    <row r="300" spans="1:31" s="100" customFormat="1" ht="75" x14ac:dyDescent="0.35">
      <c r="D300" s="80" t="s">
        <v>454</v>
      </c>
      <c r="E300" s="99"/>
      <c r="F300" s="101"/>
      <c r="G300" s="56" t="s">
        <v>36</v>
      </c>
      <c r="H300" s="68"/>
      <c r="I300" s="69" t="s">
        <v>693</v>
      </c>
      <c r="J300" s="70">
        <f>VLOOKUP($I300,[2]DATA2017!$B$5:$O$2526,2,FALSE)*100</f>
        <v>0</v>
      </c>
      <c r="K300" s="70">
        <f>VLOOKUP($I300,[2]DATA2017!$B$5:$O$2526,3,FALSE)*100</f>
        <v>0</v>
      </c>
      <c r="L300" s="70">
        <f>VLOOKUP($I300,[2]DATA2017!$B$5:$O$2526,4,FALSE)*100</f>
        <v>100</v>
      </c>
      <c r="M300" s="70">
        <f>SUM(J300:L300)</f>
        <v>100</v>
      </c>
      <c r="N300" s="69" t="s">
        <v>693</v>
      </c>
      <c r="O300" s="71" t="s">
        <v>694</v>
      </c>
      <c r="P300" s="69"/>
      <c r="Q300" s="69"/>
      <c r="R300" s="69"/>
      <c r="S300" s="71" t="s">
        <v>695</v>
      </c>
      <c r="T300" s="69" t="s">
        <v>301</v>
      </c>
      <c r="U300" s="71" t="s">
        <v>696</v>
      </c>
      <c r="V300" s="69" t="s">
        <v>301</v>
      </c>
      <c r="W300" s="73">
        <v>20863061000</v>
      </c>
      <c r="X300" s="132"/>
      <c r="Y300" s="74">
        <v>115500000000</v>
      </c>
      <c r="Z300" s="136"/>
      <c r="AA300" s="76">
        <f>AC300*90%+SUM(Z301:Z303)</f>
        <v>600000000</v>
      </c>
      <c r="AB300" s="96">
        <v>0</v>
      </c>
      <c r="AC300" s="77">
        <v>0</v>
      </c>
      <c r="AD300" s="69" t="s">
        <v>697</v>
      </c>
      <c r="AE300" s="100" t="s">
        <v>467</v>
      </c>
    </row>
    <row r="301" spans="1:31" s="100" customFormat="1" ht="30" x14ac:dyDescent="0.35">
      <c r="D301" s="80" t="s">
        <v>454</v>
      </c>
      <c r="E301" s="99" t="s">
        <v>698</v>
      </c>
      <c r="F301" s="101"/>
      <c r="G301" s="56"/>
      <c r="H301" s="68"/>
      <c r="I301" s="69"/>
      <c r="J301" s="70"/>
      <c r="K301" s="70"/>
      <c r="L301" s="70"/>
      <c r="M301" s="70"/>
      <c r="N301" s="69"/>
      <c r="O301" s="71" t="s">
        <v>699</v>
      </c>
      <c r="P301" s="69"/>
      <c r="Q301" s="69"/>
      <c r="R301" s="69"/>
      <c r="S301" s="71"/>
      <c r="T301" s="69"/>
      <c r="U301" s="71"/>
      <c r="V301" s="69"/>
      <c r="W301" s="73"/>
      <c r="X301" s="132"/>
      <c r="Y301" s="74"/>
      <c r="Z301" s="136">
        <v>200000000</v>
      </c>
      <c r="AA301" s="76"/>
      <c r="AB301" s="96"/>
      <c r="AC301" s="77"/>
      <c r="AD301" s="69"/>
    </row>
    <row r="302" spans="1:31" s="100" customFormat="1" ht="30" x14ac:dyDescent="0.35">
      <c r="D302" s="80" t="s">
        <v>454</v>
      </c>
      <c r="E302" s="99" t="s">
        <v>700</v>
      </c>
      <c r="F302" s="101"/>
      <c r="G302" s="56"/>
      <c r="H302" s="68"/>
      <c r="I302" s="69"/>
      <c r="J302" s="70"/>
      <c r="K302" s="70"/>
      <c r="L302" s="70"/>
      <c r="M302" s="70"/>
      <c r="N302" s="69"/>
      <c r="O302" s="71" t="s">
        <v>701</v>
      </c>
      <c r="P302" s="69"/>
      <c r="Q302" s="69"/>
      <c r="R302" s="69"/>
      <c r="S302" s="71"/>
      <c r="T302" s="69"/>
      <c r="U302" s="71"/>
      <c r="V302" s="69"/>
      <c r="W302" s="73"/>
      <c r="X302" s="132"/>
      <c r="Y302" s="74"/>
      <c r="Z302" s="136">
        <v>200000000</v>
      </c>
      <c r="AA302" s="76"/>
      <c r="AB302" s="96"/>
      <c r="AC302" s="77"/>
      <c r="AD302" s="69"/>
    </row>
    <row r="303" spans="1:31" s="100" customFormat="1" ht="30" x14ac:dyDescent="0.35">
      <c r="D303" s="80" t="s">
        <v>454</v>
      </c>
      <c r="E303" s="99" t="s">
        <v>702</v>
      </c>
      <c r="F303" s="101"/>
      <c r="G303" s="56"/>
      <c r="H303" s="68"/>
      <c r="I303" s="69"/>
      <c r="J303" s="70"/>
      <c r="K303" s="70"/>
      <c r="L303" s="70"/>
      <c r="M303" s="70"/>
      <c r="N303" s="69"/>
      <c r="O303" s="71" t="s">
        <v>703</v>
      </c>
      <c r="P303" s="69"/>
      <c r="Q303" s="69"/>
      <c r="R303" s="69"/>
      <c r="S303" s="71"/>
      <c r="T303" s="69"/>
      <c r="U303" s="71"/>
      <c r="V303" s="69"/>
      <c r="W303" s="73"/>
      <c r="X303" s="132"/>
      <c r="Y303" s="74"/>
      <c r="Z303" s="136">
        <v>200000000</v>
      </c>
      <c r="AA303" s="76"/>
      <c r="AB303" s="96"/>
      <c r="AC303" s="77"/>
      <c r="AD303" s="69"/>
    </row>
    <row r="304" spans="1:31" s="100" customFormat="1" ht="75" x14ac:dyDescent="0.35">
      <c r="D304" s="80" t="s">
        <v>454</v>
      </c>
      <c r="E304" s="99"/>
      <c r="F304" s="101"/>
      <c r="G304" s="56" t="s">
        <v>36</v>
      </c>
      <c r="H304" s="68"/>
      <c r="I304" s="69" t="s">
        <v>704</v>
      </c>
      <c r="J304" s="70">
        <f>VLOOKUP($I304,[2]DATA2017!$B$5:$O$2526,2,FALSE)*100</f>
        <v>0</v>
      </c>
      <c r="K304" s="70">
        <f>VLOOKUP($I304,[2]DATA2017!$B$5:$O$2526,3,FALSE)*100</f>
        <v>0</v>
      </c>
      <c r="L304" s="70">
        <f>VLOOKUP($I304,[2]DATA2017!$B$5:$O$2526,4,FALSE)*100</f>
        <v>100</v>
      </c>
      <c r="M304" s="70">
        <f>SUM(J304:L304)</f>
        <v>100</v>
      </c>
      <c r="N304" s="69" t="s">
        <v>704</v>
      </c>
      <c r="O304" s="71" t="s">
        <v>707</v>
      </c>
      <c r="P304" s="69"/>
      <c r="Q304" s="69"/>
      <c r="R304" s="69"/>
      <c r="S304" s="71" t="s">
        <v>705</v>
      </c>
      <c r="T304" s="69" t="s">
        <v>39</v>
      </c>
      <c r="U304" s="71" t="s">
        <v>706</v>
      </c>
      <c r="V304" s="69" t="s">
        <v>39</v>
      </c>
      <c r="W304" s="73">
        <v>600000000</v>
      </c>
      <c r="X304" s="132"/>
      <c r="Y304" s="74">
        <v>1500000000</v>
      </c>
      <c r="Z304" s="136"/>
      <c r="AA304" s="76">
        <f>Z305</f>
        <v>7200000000</v>
      </c>
      <c r="AB304" s="96">
        <v>0</v>
      </c>
      <c r="AC304" s="77">
        <v>0</v>
      </c>
      <c r="AD304" s="69" t="s">
        <v>453</v>
      </c>
    </row>
    <row r="305" spans="1:30" s="100" customFormat="1" x14ac:dyDescent="0.35">
      <c r="D305" s="80" t="s">
        <v>454</v>
      </c>
      <c r="E305" s="99" t="s">
        <v>708</v>
      </c>
      <c r="F305" s="101"/>
      <c r="G305" s="137"/>
      <c r="H305" s="68"/>
      <c r="I305" s="69"/>
      <c r="J305" s="69"/>
      <c r="K305" s="69"/>
      <c r="L305" s="69"/>
      <c r="M305" s="69"/>
      <c r="N305" s="69"/>
      <c r="O305" s="78" t="s">
        <v>709</v>
      </c>
      <c r="P305" s="69"/>
      <c r="Q305" s="69"/>
      <c r="R305" s="69"/>
      <c r="S305" s="71"/>
      <c r="T305" s="69"/>
      <c r="U305" s="71"/>
      <c r="V305" s="69"/>
      <c r="W305" s="73"/>
      <c r="X305" s="132"/>
      <c r="Y305" s="132"/>
      <c r="Z305" s="136">
        <v>7200000000</v>
      </c>
      <c r="AA305" s="138"/>
      <c r="AB305" s="96"/>
      <c r="AC305" s="77"/>
      <c r="AD305" s="69"/>
    </row>
    <row r="306" spans="1:30" s="108" customFormat="1" ht="30" x14ac:dyDescent="0.35">
      <c r="A306" s="107"/>
      <c r="D306" s="80" t="s">
        <v>454</v>
      </c>
      <c r="E306" s="109"/>
      <c r="F306" s="110"/>
      <c r="G306" s="143" t="s">
        <v>35</v>
      </c>
      <c r="H306" s="111">
        <v>5</v>
      </c>
      <c r="I306" s="125"/>
      <c r="J306" s="125"/>
      <c r="K306" s="125"/>
      <c r="L306" s="125"/>
      <c r="M306" s="125"/>
      <c r="N306" s="144">
        <v>4.3969907407407409E-2</v>
      </c>
      <c r="O306" s="59" t="s">
        <v>710</v>
      </c>
      <c r="P306" s="125"/>
      <c r="Q306" s="125"/>
      <c r="R306" s="125"/>
      <c r="S306" s="126"/>
      <c r="T306" s="125"/>
      <c r="U306" s="126"/>
      <c r="V306" s="125"/>
      <c r="W306" s="127"/>
      <c r="X306" s="128"/>
      <c r="Y306" s="129"/>
      <c r="Z306" s="119"/>
      <c r="AA306" s="120">
        <f>AA307</f>
        <v>4350000000</v>
      </c>
      <c r="AB306" s="128"/>
      <c r="AC306" s="121"/>
      <c r="AD306" s="114"/>
    </row>
    <row r="307" spans="1:30" s="107" customFormat="1" x14ac:dyDescent="0.35">
      <c r="D307" s="80" t="s">
        <v>454</v>
      </c>
      <c r="E307" s="122"/>
      <c r="F307" s="123"/>
      <c r="G307" s="139" t="s">
        <v>36</v>
      </c>
      <c r="H307" s="124"/>
      <c r="I307" s="125"/>
      <c r="J307" s="125"/>
      <c r="K307" s="125"/>
      <c r="L307" s="125"/>
      <c r="M307" s="125"/>
      <c r="N307" s="145" t="s">
        <v>711</v>
      </c>
      <c r="O307" s="78" t="s">
        <v>712</v>
      </c>
      <c r="P307" s="125"/>
      <c r="Q307" s="125"/>
      <c r="R307" s="125"/>
      <c r="S307" s="126"/>
      <c r="T307" s="125"/>
      <c r="U307" s="126"/>
      <c r="V307" s="125"/>
      <c r="W307" s="127"/>
      <c r="X307" s="128"/>
      <c r="Y307" s="129"/>
      <c r="Z307" s="130"/>
      <c r="AA307" s="141">
        <f>SUM(Z308:Z332)</f>
        <v>4350000000</v>
      </c>
      <c r="AB307" s="128"/>
      <c r="AC307" s="131"/>
      <c r="AD307" s="125"/>
    </row>
    <row r="308" spans="1:30" s="107" customFormat="1" ht="30" x14ac:dyDescent="0.35">
      <c r="D308" s="80" t="s">
        <v>454</v>
      </c>
      <c r="E308" s="122" t="s">
        <v>713</v>
      </c>
      <c r="F308" s="123"/>
      <c r="G308" s="139"/>
      <c r="H308" s="124"/>
      <c r="I308" s="125"/>
      <c r="J308" s="125"/>
      <c r="K308" s="125"/>
      <c r="L308" s="125"/>
      <c r="M308" s="125"/>
      <c r="N308" s="145"/>
      <c r="O308" s="78" t="s">
        <v>714</v>
      </c>
      <c r="P308" s="125"/>
      <c r="Q308" s="125"/>
      <c r="R308" s="125"/>
      <c r="S308" s="126"/>
      <c r="T308" s="125"/>
      <c r="U308" s="126"/>
      <c r="V308" s="125"/>
      <c r="W308" s="127"/>
      <c r="X308" s="128"/>
      <c r="Y308" s="129"/>
      <c r="Z308" s="130">
        <v>200000000</v>
      </c>
      <c r="AA308" s="141"/>
      <c r="AB308" s="128"/>
      <c r="AC308" s="131"/>
      <c r="AD308" s="125"/>
    </row>
    <row r="309" spans="1:30" s="107" customFormat="1" ht="30" x14ac:dyDescent="0.35">
      <c r="D309" s="80" t="s">
        <v>454</v>
      </c>
      <c r="E309" s="122" t="s">
        <v>715</v>
      </c>
      <c r="F309" s="123"/>
      <c r="G309" s="139"/>
      <c r="H309" s="124"/>
      <c r="I309" s="125"/>
      <c r="J309" s="125"/>
      <c r="K309" s="125"/>
      <c r="L309" s="125"/>
      <c r="M309" s="125"/>
      <c r="N309" s="145"/>
      <c r="O309" s="78" t="s">
        <v>716</v>
      </c>
      <c r="P309" s="125"/>
      <c r="Q309" s="125"/>
      <c r="R309" s="125"/>
      <c r="S309" s="126"/>
      <c r="T309" s="125"/>
      <c r="U309" s="126"/>
      <c r="V309" s="125"/>
      <c r="W309" s="127"/>
      <c r="X309" s="128"/>
      <c r="Y309" s="129"/>
      <c r="Z309" s="130">
        <v>100000000</v>
      </c>
      <c r="AA309" s="141"/>
      <c r="AB309" s="128"/>
      <c r="AC309" s="131"/>
      <c r="AD309" s="125"/>
    </row>
    <row r="310" spans="1:30" s="107" customFormat="1" ht="30" x14ac:dyDescent="0.35">
      <c r="D310" s="80" t="s">
        <v>454</v>
      </c>
      <c r="E310" s="122" t="s">
        <v>717</v>
      </c>
      <c r="F310" s="123"/>
      <c r="G310" s="139"/>
      <c r="H310" s="124"/>
      <c r="I310" s="125"/>
      <c r="J310" s="125"/>
      <c r="K310" s="125"/>
      <c r="L310" s="125"/>
      <c r="M310" s="125"/>
      <c r="N310" s="145"/>
      <c r="O310" s="78" t="s">
        <v>718</v>
      </c>
      <c r="P310" s="125"/>
      <c r="Q310" s="125"/>
      <c r="R310" s="125"/>
      <c r="S310" s="126"/>
      <c r="T310" s="125"/>
      <c r="U310" s="126"/>
      <c r="V310" s="125"/>
      <c r="W310" s="127"/>
      <c r="X310" s="128"/>
      <c r="Y310" s="129"/>
      <c r="Z310" s="130">
        <v>150000000</v>
      </c>
      <c r="AA310" s="141"/>
      <c r="AB310" s="128"/>
      <c r="AC310" s="131"/>
      <c r="AD310" s="125"/>
    </row>
    <row r="311" spans="1:30" s="107" customFormat="1" ht="30" x14ac:dyDescent="0.35">
      <c r="D311" s="80" t="s">
        <v>454</v>
      </c>
      <c r="E311" s="122" t="s">
        <v>719</v>
      </c>
      <c r="F311" s="123"/>
      <c r="G311" s="139"/>
      <c r="H311" s="124"/>
      <c r="I311" s="125"/>
      <c r="J311" s="125"/>
      <c r="K311" s="125"/>
      <c r="L311" s="125"/>
      <c r="M311" s="125"/>
      <c r="N311" s="145"/>
      <c r="O311" s="78" t="s">
        <v>720</v>
      </c>
      <c r="P311" s="125"/>
      <c r="Q311" s="125"/>
      <c r="R311" s="125"/>
      <c r="S311" s="126"/>
      <c r="T311" s="125"/>
      <c r="U311" s="126"/>
      <c r="V311" s="125"/>
      <c r="W311" s="127"/>
      <c r="X311" s="128"/>
      <c r="Y311" s="129"/>
      <c r="Z311" s="130">
        <v>200000000</v>
      </c>
      <c r="AA311" s="141"/>
      <c r="AB311" s="128"/>
      <c r="AC311" s="131"/>
      <c r="AD311" s="125"/>
    </row>
    <row r="312" spans="1:30" s="107" customFormat="1" ht="30" x14ac:dyDescent="0.35">
      <c r="D312" s="80" t="s">
        <v>454</v>
      </c>
      <c r="E312" s="122" t="s">
        <v>721</v>
      </c>
      <c r="F312" s="123"/>
      <c r="G312" s="139"/>
      <c r="H312" s="124"/>
      <c r="I312" s="125"/>
      <c r="J312" s="125"/>
      <c r="K312" s="125"/>
      <c r="L312" s="125"/>
      <c r="M312" s="125"/>
      <c r="N312" s="145"/>
      <c r="O312" s="78" t="s">
        <v>722</v>
      </c>
      <c r="P312" s="125"/>
      <c r="Q312" s="125"/>
      <c r="R312" s="125"/>
      <c r="S312" s="126"/>
      <c r="T312" s="125"/>
      <c r="U312" s="126"/>
      <c r="V312" s="125"/>
      <c r="W312" s="127"/>
      <c r="X312" s="128"/>
      <c r="Y312" s="129"/>
      <c r="Z312" s="130">
        <v>200000000</v>
      </c>
      <c r="AA312" s="141"/>
      <c r="AB312" s="128"/>
      <c r="AC312" s="131"/>
      <c r="AD312" s="125"/>
    </row>
    <row r="313" spans="1:30" s="107" customFormat="1" ht="30" x14ac:dyDescent="0.35">
      <c r="D313" s="80" t="s">
        <v>454</v>
      </c>
      <c r="E313" s="122" t="s">
        <v>723</v>
      </c>
      <c r="F313" s="123"/>
      <c r="G313" s="139"/>
      <c r="H313" s="124"/>
      <c r="I313" s="125"/>
      <c r="J313" s="125"/>
      <c r="K313" s="125"/>
      <c r="L313" s="125"/>
      <c r="M313" s="125"/>
      <c r="N313" s="145"/>
      <c r="O313" s="78" t="s">
        <v>724</v>
      </c>
      <c r="P313" s="125"/>
      <c r="Q313" s="125"/>
      <c r="R313" s="125"/>
      <c r="S313" s="126"/>
      <c r="T313" s="125"/>
      <c r="U313" s="126"/>
      <c r="V313" s="125"/>
      <c r="W313" s="127"/>
      <c r="X313" s="128"/>
      <c r="Y313" s="129"/>
      <c r="Z313" s="130">
        <v>200000000</v>
      </c>
      <c r="AA313" s="141"/>
      <c r="AB313" s="128"/>
      <c r="AC313" s="131"/>
      <c r="AD313" s="125"/>
    </row>
    <row r="314" spans="1:30" s="107" customFormat="1" ht="30" x14ac:dyDescent="0.35">
      <c r="D314" s="80" t="s">
        <v>454</v>
      </c>
      <c r="E314" s="122" t="s">
        <v>725</v>
      </c>
      <c r="F314" s="123"/>
      <c r="G314" s="139"/>
      <c r="H314" s="124"/>
      <c r="I314" s="125"/>
      <c r="J314" s="125"/>
      <c r="K314" s="125"/>
      <c r="L314" s="125"/>
      <c r="M314" s="125"/>
      <c r="N314" s="145"/>
      <c r="O314" s="78" t="s">
        <v>726</v>
      </c>
      <c r="P314" s="125"/>
      <c r="Q314" s="125"/>
      <c r="R314" s="125"/>
      <c r="S314" s="126"/>
      <c r="T314" s="125"/>
      <c r="U314" s="126"/>
      <c r="V314" s="125"/>
      <c r="W314" s="127"/>
      <c r="X314" s="128"/>
      <c r="Y314" s="129"/>
      <c r="Z314" s="130">
        <v>200000000</v>
      </c>
      <c r="AA314" s="141"/>
      <c r="AB314" s="128"/>
      <c r="AC314" s="131"/>
      <c r="AD314" s="125"/>
    </row>
    <row r="315" spans="1:30" s="107" customFormat="1" ht="30" x14ac:dyDescent="0.35">
      <c r="D315" s="80" t="s">
        <v>454</v>
      </c>
      <c r="E315" s="122" t="s">
        <v>727</v>
      </c>
      <c r="F315" s="123"/>
      <c r="G315" s="139"/>
      <c r="H315" s="124"/>
      <c r="I315" s="125"/>
      <c r="J315" s="125"/>
      <c r="K315" s="125"/>
      <c r="L315" s="125"/>
      <c r="M315" s="125"/>
      <c r="N315" s="145"/>
      <c r="O315" s="78" t="s">
        <v>728</v>
      </c>
      <c r="P315" s="125"/>
      <c r="Q315" s="125"/>
      <c r="R315" s="125"/>
      <c r="S315" s="126"/>
      <c r="T315" s="125"/>
      <c r="U315" s="126"/>
      <c r="V315" s="125"/>
      <c r="W315" s="127"/>
      <c r="X315" s="128"/>
      <c r="Y315" s="129"/>
      <c r="Z315" s="130">
        <v>200000000</v>
      </c>
      <c r="AA315" s="141"/>
      <c r="AB315" s="128"/>
      <c r="AC315" s="131"/>
      <c r="AD315" s="125"/>
    </row>
    <row r="316" spans="1:30" s="107" customFormat="1" ht="30" x14ac:dyDescent="0.35">
      <c r="D316" s="80" t="s">
        <v>454</v>
      </c>
      <c r="E316" s="122" t="s">
        <v>729</v>
      </c>
      <c r="F316" s="123"/>
      <c r="G316" s="139"/>
      <c r="H316" s="124"/>
      <c r="I316" s="125"/>
      <c r="J316" s="125"/>
      <c r="K316" s="125"/>
      <c r="L316" s="125"/>
      <c r="M316" s="125"/>
      <c r="N316" s="145"/>
      <c r="O316" s="78" t="s">
        <v>730</v>
      </c>
      <c r="P316" s="125"/>
      <c r="Q316" s="125"/>
      <c r="R316" s="125"/>
      <c r="S316" s="126"/>
      <c r="T316" s="125"/>
      <c r="U316" s="126"/>
      <c r="V316" s="125"/>
      <c r="W316" s="127"/>
      <c r="X316" s="128"/>
      <c r="Y316" s="129"/>
      <c r="Z316" s="130">
        <v>100000000</v>
      </c>
      <c r="AA316" s="141"/>
      <c r="AB316" s="128"/>
      <c r="AC316" s="131"/>
      <c r="AD316" s="125"/>
    </row>
    <row r="317" spans="1:30" s="107" customFormat="1" ht="30" x14ac:dyDescent="0.35">
      <c r="D317" s="80" t="s">
        <v>454</v>
      </c>
      <c r="E317" s="122" t="s">
        <v>731</v>
      </c>
      <c r="F317" s="123"/>
      <c r="G317" s="139"/>
      <c r="H317" s="124"/>
      <c r="I317" s="125"/>
      <c r="J317" s="125"/>
      <c r="K317" s="125"/>
      <c r="L317" s="125"/>
      <c r="M317" s="125"/>
      <c r="N317" s="145"/>
      <c r="O317" s="78" t="s">
        <v>732</v>
      </c>
      <c r="P317" s="125"/>
      <c r="Q317" s="125"/>
      <c r="R317" s="125"/>
      <c r="S317" s="126"/>
      <c r="T317" s="125"/>
      <c r="U317" s="126"/>
      <c r="V317" s="125"/>
      <c r="W317" s="127"/>
      <c r="X317" s="128"/>
      <c r="Y317" s="129"/>
      <c r="Z317" s="130">
        <v>100000000</v>
      </c>
      <c r="AA317" s="141"/>
      <c r="AB317" s="128"/>
      <c r="AC317" s="131"/>
      <c r="AD317" s="125"/>
    </row>
    <row r="318" spans="1:30" s="107" customFormat="1" ht="30" x14ac:dyDescent="0.35">
      <c r="D318" s="80" t="s">
        <v>454</v>
      </c>
      <c r="E318" s="122" t="s">
        <v>733</v>
      </c>
      <c r="F318" s="123"/>
      <c r="G318" s="139"/>
      <c r="H318" s="124"/>
      <c r="I318" s="125"/>
      <c r="J318" s="125"/>
      <c r="K318" s="125"/>
      <c r="L318" s="125"/>
      <c r="M318" s="125"/>
      <c r="N318" s="145"/>
      <c r="O318" s="78" t="s">
        <v>734</v>
      </c>
      <c r="P318" s="125"/>
      <c r="Q318" s="125"/>
      <c r="R318" s="125"/>
      <c r="S318" s="126"/>
      <c r="T318" s="125"/>
      <c r="U318" s="126"/>
      <c r="V318" s="125"/>
      <c r="W318" s="127"/>
      <c r="X318" s="128"/>
      <c r="Y318" s="129"/>
      <c r="Z318" s="130">
        <v>200000000</v>
      </c>
      <c r="AA318" s="141"/>
      <c r="AB318" s="128"/>
      <c r="AC318" s="131"/>
      <c r="AD318" s="125"/>
    </row>
    <row r="319" spans="1:30" s="107" customFormat="1" ht="30" x14ac:dyDescent="0.35">
      <c r="D319" s="80" t="s">
        <v>454</v>
      </c>
      <c r="E319" s="122" t="s">
        <v>735</v>
      </c>
      <c r="F319" s="123"/>
      <c r="G319" s="139"/>
      <c r="H319" s="124"/>
      <c r="I319" s="125"/>
      <c r="J319" s="125"/>
      <c r="K319" s="125"/>
      <c r="L319" s="125"/>
      <c r="M319" s="125"/>
      <c r="N319" s="145"/>
      <c r="O319" s="78" t="s">
        <v>736</v>
      </c>
      <c r="P319" s="125"/>
      <c r="Q319" s="125"/>
      <c r="R319" s="125"/>
      <c r="S319" s="126"/>
      <c r="T319" s="125"/>
      <c r="U319" s="126"/>
      <c r="V319" s="125"/>
      <c r="W319" s="127"/>
      <c r="X319" s="128"/>
      <c r="Y319" s="129"/>
      <c r="Z319" s="130">
        <v>200000000</v>
      </c>
      <c r="AA319" s="141"/>
      <c r="AB319" s="128"/>
      <c r="AC319" s="131"/>
      <c r="AD319" s="125"/>
    </row>
    <row r="320" spans="1:30" s="107" customFormat="1" ht="30" x14ac:dyDescent="0.35">
      <c r="D320" s="80" t="s">
        <v>454</v>
      </c>
      <c r="E320" s="122" t="s">
        <v>737</v>
      </c>
      <c r="F320" s="123"/>
      <c r="G320" s="139"/>
      <c r="H320" s="124"/>
      <c r="I320" s="125"/>
      <c r="J320" s="125"/>
      <c r="K320" s="125"/>
      <c r="L320" s="125"/>
      <c r="M320" s="125"/>
      <c r="N320" s="145"/>
      <c r="O320" s="78" t="s">
        <v>738</v>
      </c>
      <c r="P320" s="125"/>
      <c r="Q320" s="125"/>
      <c r="R320" s="125"/>
      <c r="S320" s="126"/>
      <c r="T320" s="125"/>
      <c r="U320" s="126"/>
      <c r="V320" s="125"/>
      <c r="W320" s="127"/>
      <c r="X320" s="128"/>
      <c r="Y320" s="129"/>
      <c r="Z320" s="130">
        <v>200000000</v>
      </c>
      <c r="AA320" s="141"/>
      <c r="AB320" s="128"/>
      <c r="AC320" s="131"/>
      <c r="AD320" s="125"/>
    </row>
    <row r="321" spans="1:31" s="107" customFormat="1" ht="30" x14ac:dyDescent="0.35">
      <c r="D321" s="80" t="s">
        <v>454</v>
      </c>
      <c r="E321" s="122" t="s">
        <v>739</v>
      </c>
      <c r="F321" s="123"/>
      <c r="G321" s="139"/>
      <c r="H321" s="124"/>
      <c r="I321" s="125"/>
      <c r="J321" s="125"/>
      <c r="K321" s="125"/>
      <c r="L321" s="125"/>
      <c r="M321" s="125"/>
      <c r="N321" s="145"/>
      <c r="O321" s="78" t="s">
        <v>740</v>
      </c>
      <c r="P321" s="125"/>
      <c r="Q321" s="125"/>
      <c r="R321" s="125"/>
      <c r="S321" s="126"/>
      <c r="T321" s="125"/>
      <c r="U321" s="126"/>
      <c r="V321" s="125"/>
      <c r="W321" s="127"/>
      <c r="X321" s="128"/>
      <c r="Y321" s="129"/>
      <c r="Z321" s="130">
        <v>200000000</v>
      </c>
      <c r="AA321" s="141"/>
      <c r="AB321" s="128"/>
      <c r="AC321" s="131"/>
      <c r="AD321" s="125"/>
    </row>
    <row r="322" spans="1:31" s="107" customFormat="1" ht="30" x14ac:dyDescent="0.35">
      <c r="D322" s="80" t="s">
        <v>454</v>
      </c>
      <c r="E322" s="122" t="s">
        <v>741</v>
      </c>
      <c r="F322" s="123"/>
      <c r="G322" s="139"/>
      <c r="H322" s="124"/>
      <c r="I322" s="125"/>
      <c r="J322" s="125"/>
      <c r="K322" s="125"/>
      <c r="L322" s="125"/>
      <c r="M322" s="125"/>
      <c r="N322" s="145"/>
      <c r="O322" s="78" t="s">
        <v>742</v>
      </c>
      <c r="P322" s="125"/>
      <c r="Q322" s="125"/>
      <c r="R322" s="125"/>
      <c r="S322" s="126"/>
      <c r="T322" s="125"/>
      <c r="U322" s="126"/>
      <c r="V322" s="125"/>
      <c r="W322" s="127"/>
      <c r="X322" s="128"/>
      <c r="Y322" s="129"/>
      <c r="Z322" s="130">
        <v>200000000</v>
      </c>
      <c r="AA322" s="141"/>
      <c r="AB322" s="128"/>
      <c r="AC322" s="131"/>
      <c r="AD322" s="125"/>
    </row>
    <row r="323" spans="1:31" s="107" customFormat="1" ht="30" x14ac:dyDescent="0.35">
      <c r="D323" s="80" t="s">
        <v>454</v>
      </c>
      <c r="E323" s="122" t="s">
        <v>743</v>
      </c>
      <c r="F323" s="123"/>
      <c r="G323" s="139"/>
      <c r="H323" s="124"/>
      <c r="I323" s="125"/>
      <c r="J323" s="125"/>
      <c r="K323" s="125"/>
      <c r="L323" s="125"/>
      <c r="M323" s="125"/>
      <c r="N323" s="145"/>
      <c r="O323" s="78" t="s">
        <v>744</v>
      </c>
      <c r="P323" s="125"/>
      <c r="Q323" s="125"/>
      <c r="R323" s="125"/>
      <c r="S323" s="126"/>
      <c r="T323" s="125"/>
      <c r="U323" s="126"/>
      <c r="V323" s="125"/>
      <c r="W323" s="127"/>
      <c r="X323" s="128"/>
      <c r="Y323" s="129"/>
      <c r="Z323" s="130">
        <v>200000000</v>
      </c>
      <c r="AA323" s="141"/>
      <c r="AB323" s="128"/>
      <c r="AC323" s="131"/>
      <c r="AD323" s="125"/>
    </row>
    <row r="324" spans="1:31" s="107" customFormat="1" ht="30" x14ac:dyDescent="0.35">
      <c r="D324" s="80" t="s">
        <v>454</v>
      </c>
      <c r="E324" s="122" t="s">
        <v>745</v>
      </c>
      <c r="F324" s="123"/>
      <c r="G324" s="139"/>
      <c r="H324" s="124"/>
      <c r="I324" s="125"/>
      <c r="J324" s="125"/>
      <c r="K324" s="125"/>
      <c r="L324" s="125"/>
      <c r="M324" s="125"/>
      <c r="N324" s="145"/>
      <c r="O324" s="78" t="s">
        <v>746</v>
      </c>
      <c r="P324" s="125"/>
      <c r="Q324" s="125"/>
      <c r="R324" s="125"/>
      <c r="S324" s="126"/>
      <c r="T324" s="125"/>
      <c r="U324" s="126"/>
      <c r="V324" s="125"/>
      <c r="W324" s="127"/>
      <c r="X324" s="128"/>
      <c r="Y324" s="129"/>
      <c r="Z324" s="130">
        <v>150000000</v>
      </c>
      <c r="AA324" s="141"/>
      <c r="AB324" s="128"/>
      <c r="AC324" s="131"/>
      <c r="AD324" s="125"/>
    </row>
    <row r="325" spans="1:31" s="107" customFormat="1" ht="30" x14ac:dyDescent="0.35">
      <c r="D325" s="80" t="s">
        <v>454</v>
      </c>
      <c r="E325" s="122" t="s">
        <v>747</v>
      </c>
      <c r="F325" s="123"/>
      <c r="G325" s="139"/>
      <c r="H325" s="124"/>
      <c r="I325" s="125"/>
      <c r="J325" s="125"/>
      <c r="K325" s="125"/>
      <c r="L325" s="125"/>
      <c r="M325" s="125"/>
      <c r="N325" s="145"/>
      <c r="O325" s="78" t="s">
        <v>748</v>
      </c>
      <c r="P325" s="125"/>
      <c r="Q325" s="125"/>
      <c r="R325" s="125"/>
      <c r="S325" s="126"/>
      <c r="T325" s="125"/>
      <c r="U325" s="126"/>
      <c r="V325" s="125"/>
      <c r="W325" s="127"/>
      <c r="X325" s="128"/>
      <c r="Y325" s="129"/>
      <c r="Z325" s="130">
        <v>200000000</v>
      </c>
      <c r="AA325" s="141"/>
      <c r="AB325" s="128"/>
      <c r="AC325" s="131"/>
      <c r="AD325" s="125"/>
    </row>
    <row r="326" spans="1:31" s="107" customFormat="1" ht="30" x14ac:dyDescent="0.35">
      <c r="D326" s="80" t="s">
        <v>454</v>
      </c>
      <c r="E326" s="122" t="s">
        <v>749</v>
      </c>
      <c r="F326" s="123"/>
      <c r="G326" s="139"/>
      <c r="H326" s="124"/>
      <c r="I326" s="125"/>
      <c r="J326" s="125"/>
      <c r="K326" s="125"/>
      <c r="L326" s="125"/>
      <c r="M326" s="125"/>
      <c r="N326" s="145"/>
      <c r="O326" s="78" t="s">
        <v>750</v>
      </c>
      <c r="P326" s="125"/>
      <c r="Q326" s="125"/>
      <c r="R326" s="125"/>
      <c r="S326" s="126"/>
      <c r="T326" s="125"/>
      <c r="U326" s="126"/>
      <c r="V326" s="125"/>
      <c r="W326" s="127"/>
      <c r="X326" s="128"/>
      <c r="Y326" s="129"/>
      <c r="Z326" s="130">
        <v>200000000</v>
      </c>
      <c r="AA326" s="141"/>
      <c r="AB326" s="128"/>
      <c r="AC326" s="131"/>
      <c r="AD326" s="125"/>
    </row>
    <row r="327" spans="1:31" s="107" customFormat="1" ht="30" x14ac:dyDescent="0.35">
      <c r="D327" s="80" t="s">
        <v>454</v>
      </c>
      <c r="E327" s="122" t="s">
        <v>751</v>
      </c>
      <c r="F327" s="123"/>
      <c r="G327" s="139"/>
      <c r="H327" s="124"/>
      <c r="I327" s="125"/>
      <c r="J327" s="125"/>
      <c r="K327" s="125"/>
      <c r="L327" s="125"/>
      <c r="M327" s="125"/>
      <c r="N327" s="145"/>
      <c r="O327" s="78" t="s">
        <v>752</v>
      </c>
      <c r="P327" s="125"/>
      <c r="Q327" s="125"/>
      <c r="R327" s="125"/>
      <c r="S327" s="126"/>
      <c r="T327" s="125"/>
      <c r="U327" s="126"/>
      <c r="V327" s="125"/>
      <c r="W327" s="127"/>
      <c r="X327" s="128"/>
      <c r="Y327" s="129"/>
      <c r="Z327" s="130">
        <v>200000000</v>
      </c>
      <c r="AA327" s="141"/>
      <c r="AB327" s="128"/>
      <c r="AC327" s="131"/>
      <c r="AD327" s="125"/>
    </row>
    <row r="328" spans="1:31" s="107" customFormat="1" ht="30" x14ac:dyDescent="0.35">
      <c r="D328" s="80" t="s">
        <v>454</v>
      </c>
      <c r="E328" s="122" t="s">
        <v>753</v>
      </c>
      <c r="F328" s="123"/>
      <c r="G328" s="139"/>
      <c r="H328" s="124"/>
      <c r="I328" s="125"/>
      <c r="J328" s="125"/>
      <c r="K328" s="125"/>
      <c r="L328" s="125"/>
      <c r="M328" s="125"/>
      <c r="N328" s="145"/>
      <c r="O328" s="78" t="s">
        <v>754</v>
      </c>
      <c r="P328" s="125"/>
      <c r="Q328" s="125"/>
      <c r="R328" s="125"/>
      <c r="S328" s="126"/>
      <c r="T328" s="125"/>
      <c r="U328" s="126"/>
      <c r="V328" s="125"/>
      <c r="W328" s="127"/>
      <c r="X328" s="128"/>
      <c r="Y328" s="129"/>
      <c r="Z328" s="130">
        <v>200000000</v>
      </c>
      <c r="AA328" s="141"/>
      <c r="AB328" s="128"/>
      <c r="AC328" s="131"/>
      <c r="AD328" s="125"/>
    </row>
    <row r="329" spans="1:31" s="107" customFormat="1" ht="30" x14ac:dyDescent="0.35">
      <c r="D329" s="80" t="s">
        <v>454</v>
      </c>
      <c r="E329" s="122" t="s">
        <v>755</v>
      </c>
      <c r="F329" s="123"/>
      <c r="G329" s="139"/>
      <c r="H329" s="124"/>
      <c r="I329" s="125"/>
      <c r="J329" s="125"/>
      <c r="K329" s="125"/>
      <c r="L329" s="125"/>
      <c r="M329" s="125"/>
      <c r="N329" s="145"/>
      <c r="O329" s="78" t="s">
        <v>756</v>
      </c>
      <c r="P329" s="125"/>
      <c r="Q329" s="125"/>
      <c r="R329" s="125"/>
      <c r="S329" s="126"/>
      <c r="T329" s="125"/>
      <c r="U329" s="126"/>
      <c r="V329" s="125"/>
      <c r="W329" s="127"/>
      <c r="X329" s="128"/>
      <c r="Y329" s="129"/>
      <c r="Z329" s="130">
        <v>100000000</v>
      </c>
      <c r="AA329" s="141"/>
      <c r="AB329" s="128"/>
      <c r="AC329" s="131"/>
      <c r="AD329" s="125"/>
    </row>
    <row r="330" spans="1:31" s="107" customFormat="1" ht="30" x14ac:dyDescent="0.35">
      <c r="D330" s="80" t="s">
        <v>454</v>
      </c>
      <c r="E330" s="122" t="s">
        <v>757</v>
      </c>
      <c r="F330" s="123"/>
      <c r="G330" s="139"/>
      <c r="H330" s="124"/>
      <c r="I330" s="125"/>
      <c r="J330" s="125"/>
      <c r="K330" s="125"/>
      <c r="L330" s="125"/>
      <c r="M330" s="125"/>
      <c r="N330" s="145"/>
      <c r="O330" s="78" t="s">
        <v>758</v>
      </c>
      <c r="P330" s="125"/>
      <c r="Q330" s="125"/>
      <c r="R330" s="125"/>
      <c r="S330" s="126"/>
      <c r="T330" s="125"/>
      <c r="U330" s="126"/>
      <c r="V330" s="125"/>
      <c r="W330" s="127"/>
      <c r="X330" s="128"/>
      <c r="Y330" s="129"/>
      <c r="Z330" s="130">
        <v>100000000</v>
      </c>
      <c r="AA330" s="141"/>
      <c r="AB330" s="128"/>
      <c r="AC330" s="131"/>
      <c r="AD330" s="125"/>
    </row>
    <row r="331" spans="1:31" s="107" customFormat="1" x14ac:dyDescent="0.35">
      <c r="D331" s="80" t="s">
        <v>454</v>
      </c>
      <c r="E331" s="122" t="s">
        <v>759</v>
      </c>
      <c r="F331" s="123"/>
      <c r="G331" s="139"/>
      <c r="H331" s="124"/>
      <c r="I331" s="125"/>
      <c r="J331" s="125"/>
      <c r="K331" s="125"/>
      <c r="L331" s="125"/>
      <c r="M331" s="125"/>
      <c r="N331" s="145"/>
      <c r="O331" s="78" t="s">
        <v>760</v>
      </c>
      <c r="P331" s="125"/>
      <c r="Q331" s="125"/>
      <c r="R331" s="125"/>
      <c r="S331" s="126"/>
      <c r="T331" s="125"/>
      <c r="U331" s="126"/>
      <c r="V331" s="125"/>
      <c r="W331" s="127"/>
      <c r="X331" s="128"/>
      <c r="Y331" s="129"/>
      <c r="Z331" s="130">
        <v>200000000</v>
      </c>
      <c r="AA331" s="141"/>
      <c r="AB331" s="128"/>
      <c r="AC331" s="131"/>
      <c r="AD331" s="125"/>
    </row>
    <row r="332" spans="1:31" s="107" customFormat="1" ht="30" x14ac:dyDescent="0.35">
      <c r="D332" s="80" t="s">
        <v>454</v>
      </c>
      <c r="E332" s="122" t="s">
        <v>761</v>
      </c>
      <c r="F332" s="123"/>
      <c r="G332" s="139"/>
      <c r="H332" s="124"/>
      <c r="I332" s="125"/>
      <c r="J332" s="125"/>
      <c r="K332" s="125"/>
      <c r="L332" s="125"/>
      <c r="M332" s="125"/>
      <c r="N332" s="145"/>
      <c r="O332" s="78" t="s">
        <v>762</v>
      </c>
      <c r="P332" s="125"/>
      <c r="Q332" s="125"/>
      <c r="R332" s="125"/>
      <c r="S332" s="126"/>
      <c r="T332" s="125"/>
      <c r="U332" s="126"/>
      <c r="V332" s="125"/>
      <c r="W332" s="127"/>
      <c r="X332" s="128"/>
      <c r="Y332" s="129"/>
      <c r="Z332" s="130">
        <v>150000000</v>
      </c>
      <c r="AA332" s="141"/>
      <c r="AB332" s="128"/>
      <c r="AC332" s="131"/>
      <c r="AD332" s="125"/>
    </row>
    <row r="333" spans="1:31" s="106" customFormat="1" ht="30" x14ac:dyDescent="0.35">
      <c r="A333" s="100"/>
      <c r="D333" s="80" t="s">
        <v>454</v>
      </c>
      <c r="E333" s="81"/>
      <c r="F333" s="93"/>
      <c r="G333" s="56" t="s">
        <v>35</v>
      </c>
      <c r="H333" s="57">
        <v>7</v>
      </c>
      <c r="I333" s="58" t="s">
        <v>763</v>
      </c>
      <c r="J333" s="58"/>
      <c r="K333" s="58"/>
      <c r="L333" s="58"/>
      <c r="M333" s="58"/>
      <c r="N333" s="58" t="s">
        <v>763</v>
      </c>
      <c r="O333" s="59" t="s">
        <v>764</v>
      </c>
      <c r="P333" s="60"/>
      <c r="Q333" s="60"/>
      <c r="R333" s="60"/>
      <c r="S333" s="61"/>
      <c r="T333" s="60"/>
      <c r="U333" s="61"/>
      <c r="V333" s="60"/>
      <c r="W333" s="62">
        <v>0</v>
      </c>
      <c r="X333" s="67"/>
      <c r="Y333" s="63">
        <f>SUM(Y334:Y334)</f>
        <v>200000000</v>
      </c>
      <c r="Z333" s="64"/>
      <c r="AA333" s="65">
        <f>SUM(AA334:AA334)</f>
        <v>180000000</v>
      </c>
      <c r="AB333" s="67">
        <v>0</v>
      </c>
      <c r="AC333" s="66">
        <v>200000000</v>
      </c>
      <c r="AD333" s="67"/>
    </row>
    <row r="334" spans="1:31" s="100" customFormat="1" ht="30" x14ac:dyDescent="0.35">
      <c r="D334" s="80" t="s">
        <v>454</v>
      </c>
      <c r="E334" s="99"/>
      <c r="F334" s="101"/>
      <c r="G334" s="56" t="s">
        <v>36</v>
      </c>
      <c r="H334" s="68"/>
      <c r="I334" s="69" t="s">
        <v>765</v>
      </c>
      <c r="J334" s="70" t="e">
        <f>VLOOKUP($I334,[2]DATA2017!$B$5:$O$2526,2,FALSE)*100</f>
        <v>#N/A</v>
      </c>
      <c r="K334" s="70" t="e">
        <f>VLOOKUP($I334,[2]DATA2017!$B$5:$O$2526,3,FALSE)*100</f>
        <v>#N/A</v>
      </c>
      <c r="L334" s="70" t="e">
        <f>VLOOKUP($I334,[2]DATA2017!$B$5:$O$2526,4,FALSE)*100</f>
        <v>#N/A</v>
      </c>
      <c r="M334" s="70" t="e">
        <f>SUM(J334:L334)</f>
        <v>#N/A</v>
      </c>
      <c r="N334" s="69" t="s">
        <v>765</v>
      </c>
      <c r="O334" s="71" t="s">
        <v>766</v>
      </c>
      <c r="P334" s="69"/>
      <c r="Q334" s="69"/>
      <c r="R334" s="69"/>
      <c r="S334" s="71" t="s">
        <v>767</v>
      </c>
      <c r="T334" s="69" t="s">
        <v>301</v>
      </c>
      <c r="U334" s="71" t="s">
        <v>768</v>
      </c>
      <c r="V334" s="69" t="s">
        <v>301</v>
      </c>
      <c r="W334" s="73">
        <v>0</v>
      </c>
      <c r="X334" s="96"/>
      <c r="Y334" s="74">
        <v>200000000</v>
      </c>
      <c r="Z334" s="75"/>
      <c r="AA334" s="76">
        <f>ROUNDDOWN(AC334*90%,-6)</f>
        <v>180000000</v>
      </c>
      <c r="AB334" s="96">
        <v>0</v>
      </c>
      <c r="AC334" s="77">
        <v>200000000</v>
      </c>
      <c r="AD334" s="69"/>
    </row>
    <row r="335" spans="1:31" s="106" customFormat="1" ht="30" x14ac:dyDescent="0.35">
      <c r="A335" s="100"/>
      <c r="D335" s="80" t="s">
        <v>454</v>
      </c>
      <c r="E335" s="81"/>
      <c r="F335" s="93"/>
      <c r="G335" s="56" t="s">
        <v>35</v>
      </c>
      <c r="H335" s="57">
        <v>8</v>
      </c>
      <c r="I335" s="58" t="s">
        <v>769</v>
      </c>
      <c r="J335" s="58"/>
      <c r="K335" s="58"/>
      <c r="L335" s="58"/>
      <c r="M335" s="58"/>
      <c r="N335" s="58" t="s">
        <v>769</v>
      </c>
      <c r="O335" s="59" t="s">
        <v>770</v>
      </c>
      <c r="P335" s="60"/>
      <c r="Q335" s="60"/>
      <c r="R335" s="60"/>
      <c r="S335" s="61"/>
      <c r="T335" s="60"/>
      <c r="U335" s="61"/>
      <c r="V335" s="60"/>
      <c r="W335" s="62">
        <v>525000000</v>
      </c>
      <c r="X335" s="67"/>
      <c r="Y335" s="63">
        <f>SUM(Y336:Y337)</f>
        <v>10750000000</v>
      </c>
      <c r="Z335" s="64"/>
      <c r="AA335" s="65">
        <f>SUM(AA336:AA337)</f>
        <v>4250000000</v>
      </c>
      <c r="AB335" s="67">
        <v>0</v>
      </c>
      <c r="AC335" s="66">
        <v>750000000</v>
      </c>
      <c r="AD335" s="67"/>
    </row>
    <row r="336" spans="1:31" s="100" customFormat="1" ht="30" x14ac:dyDescent="0.35">
      <c r="D336" s="80" t="s">
        <v>454</v>
      </c>
      <c r="E336" s="99" t="s">
        <v>771</v>
      </c>
      <c r="F336" s="101"/>
      <c r="G336" s="56" t="s">
        <v>36</v>
      </c>
      <c r="H336" s="68"/>
      <c r="I336" s="69" t="s">
        <v>772</v>
      </c>
      <c r="J336" s="70" t="e">
        <f>VLOOKUP($I336,[2]DATA2017!$B$5:$O$2526,2,FALSE)*100</f>
        <v>#N/A</v>
      </c>
      <c r="K336" s="70" t="e">
        <f>VLOOKUP($I336,[2]DATA2017!$B$5:$O$2526,3,FALSE)*100</f>
        <v>#N/A</v>
      </c>
      <c r="L336" s="70" t="e">
        <f>VLOOKUP($I336,[2]DATA2017!$B$5:$O$2526,4,FALSE)*100</f>
        <v>#N/A</v>
      </c>
      <c r="M336" s="70" t="e">
        <f t="shared" ref="M336:M337" si="22">SUM(J336:L336)</f>
        <v>#N/A</v>
      </c>
      <c r="N336" s="69" t="s">
        <v>772</v>
      </c>
      <c r="O336" s="71" t="s">
        <v>773</v>
      </c>
      <c r="P336" s="69"/>
      <c r="Q336" s="69"/>
      <c r="R336" s="69"/>
      <c r="S336" s="71" t="s">
        <v>774</v>
      </c>
      <c r="T336" s="69" t="s">
        <v>301</v>
      </c>
      <c r="U336" s="71" t="s">
        <v>775</v>
      </c>
      <c r="V336" s="69" t="s">
        <v>301</v>
      </c>
      <c r="W336" s="73">
        <v>0</v>
      </c>
      <c r="X336" s="96"/>
      <c r="Y336" s="74">
        <v>10000000000</v>
      </c>
      <c r="Z336" s="75"/>
      <c r="AA336" s="76">
        <f>4500000000-750000000</f>
        <v>3750000000</v>
      </c>
      <c r="AB336" s="96">
        <v>0</v>
      </c>
      <c r="AC336" s="77">
        <v>0</v>
      </c>
      <c r="AD336" s="69" t="s">
        <v>41</v>
      </c>
      <c r="AE336" s="100" t="s">
        <v>467</v>
      </c>
    </row>
    <row r="337" spans="1:30" s="100" customFormat="1" ht="45" x14ac:dyDescent="0.35">
      <c r="D337" s="80" t="s">
        <v>454</v>
      </c>
      <c r="E337" s="99"/>
      <c r="F337" s="101"/>
      <c r="G337" s="56" t="s">
        <v>36</v>
      </c>
      <c r="H337" s="68"/>
      <c r="I337" s="69" t="s">
        <v>776</v>
      </c>
      <c r="J337" s="70" t="e">
        <f>VLOOKUP($I337,[2]DATA2017!$B$5:$O$2526,2,FALSE)*100</f>
        <v>#N/A</v>
      </c>
      <c r="K337" s="70" t="e">
        <f>VLOOKUP($I337,[2]DATA2017!$B$5:$O$2526,3,FALSE)*100</f>
        <v>#N/A</v>
      </c>
      <c r="L337" s="70" t="e">
        <f>VLOOKUP($I337,[2]DATA2017!$B$5:$O$2526,4,FALSE)*100</f>
        <v>#N/A</v>
      </c>
      <c r="M337" s="70" t="e">
        <f t="shared" si="22"/>
        <v>#N/A</v>
      </c>
      <c r="N337" s="69" t="s">
        <v>776</v>
      </c>
      <c r="O337" s="71" t="s">
        <v>777</v>
      </c>
      <c r="P337" s="69"/>
      <c r="Q337" s="69"/>
      <c r="R337" s="69"/>
      <c r="S337" s="71" t="s">
        <v>778</v>
      </c>
      <c r="T337" s="69" t="s">
        <v>301</v>
      </c>
      <c r="U337" s="71" t="s">
        <v>779</v>
      </c>
      <c r="V337" s="69" t="s">
        <v>301</v>
      </c>
      <c r="W337" s="73">
        <v>0</v>
      </c>
      <c r="X337" s="96"/>
      <c r="Y337" s="74">
        <v>750000000</v>
      </c>
      <c r="Z337" s="75"/>
      <c r="AA337" s="76">
        <v>500000000</v>
      </c>
      <c r="AB337" s="96">
        <v>0</v>
      </c>
      <c r="AC337" s="77">
        <v>750000000</v>
      </c>
      <c r="AD337" s="69" t="s">
        <v>41</v>
      </c>
    </row>
    <row r="338" spans="1:30" s="37" customFormat="1" ht="45" x14ac:dyDescent="0.35">
      <c r="A338" s="1"/>
      <c r="D338" s="80" t="s">
        <v>454</v>
      </c>
      <c r="E338" s="81"/>
      <c r="F338" s="93"/>
      <c r="G338" s="56" t="s">
        <v>35</v>
      </c>
      <c r="H338" s="57">
        <v>9</v>
      </c>
      <c r="I338" s="58" t="s">
        <v>780</v>
      </c>
      <c r="J338" s="58"/>
      <c r="K338" s="58"/>
      <c r="L338" s="58"/>
      <c r="M338" s="58"/>
      <c r="N338" s="58" t="s">
        <v>780</v>
      </c>
      <c r="O338" s="59" t="s">
        <v>781</v>
      </c>
      <c r="P338" s="60"/>
      <c r="Q338" s="60"/>
      <c r="R338" s="60"/>
      <c r="S338" s="61"/>
      <c r="T338" s="60"/>
      <c r="U338" s="61"/>
      <c r="V338" s="60"/>
      <c r="W338" s="62">
        <v>12405965000</v>
      </c>
      <c r="X338" s="67"/>
      <c r="Y338" s="63">
        <f>SUM(Y339:Y344)</f>
        <v>24750000000</v>
      </c>
      <c r="Z338" s="64"/>
      <c r="AA338" s="65">
        <f>SUM(AA339:AA344)</f>
        <v>1000000000</v>
      </c>
      <c r="AB338" s="67">
        <v>1000000000</v>
      </c>
      <c r="AC338" s="66">
        <v>0</v>
      </c>
      <c r="AD338" s="67"/>
    </row>
    <row r="339" spans="1:30" ht="30" x14ac:dyDescent="0.35">
      <c r="D339" s="80" t="s">
        <v>454</v>
      </c>
      <c r="E339" s="99"/>
      <c r="F339" s="101"/>
      <c r="G339" s="56" t="s">
        <v>36</v>
      </c>
      <c r="H339" s="68"/>
      <c r="I339" s="69" t="s">
        <v>782</v>
      </c>
      <c r="J339" s="70">
        <f>VLOOKUP($I339,[2]DATA2017!$B$5:$O$2526,2,FALSE)*100</f>
        <v>0</v>
      </c>
      <c r="K339" s="70">
        <f>VLOOKUP($I339,[2]DATA2017!$B$5:$O$2526,3,FALSE)*100</f>
        <v>0</v>
      </c>
      <c r="L339" s="70">
        <f>VLOOKUP($I339,[2]DATA2017!$B$5:$O$2526,4,FALSE)*100</f>
        <v>100</v>
      </c>
      <c r="M339" s="70">
        <f t="shared" ref="M339" si="23">SUM(J339:L339)</f>
        <v>100</v>
      </c>
      <c r="N339" s="69" t="s">
        <v>785</v>
      </c>
      <c r="O339" s="71" t="s">
        <v>786</v>
      </c>
      <c r="P339" s="69"/>
      <c r="Q339" s="69"/>
      <c r="R339" s="69"/>
      <c r="S339" s="71" t="s">
        <v>783</v>
      </c>
      <c r="T339" s="69" t="s">
        <v>301</v>
      </c>
      <c r="U339" s="71" t="s">
        <v>784</v>
      </c>
      <c r="V339" s="69" t="s">
        <v>301</v>
      </c>
      <c r="W339" s="73">
        <v>12405965000</v>
      </c>
      <c r="X339" s="96"/>
      <c r="Y339" s="74">
        <v>24750000000</v>
      </c>
      <c r="Z339" s="75"/>
      <c r="AA339" s="76">
        <f>SUM(Z340:Z344)</f>
        <v>1000000000</v>
      </c>
      <c r="AB339" s="96">
        <v>0</v>
      </c>
      <c r="AC339" s="77">
        <v>0</v>
      </c>
      <c r="AD339" s="69" t="s">
        <v>466</v>
      </c>
    </row>
    <row r="340" spans="1:30" ht="30" x14ac:dyDescent="0.35">
      <c r="D340" s="80" t="s">
        <v>454</v>
      </c>
      <c r="E340" s="99" t="s">
        <v>787</v>
      </c>
      <c r="F340" s="101"/>
      <c r="G340" s="56"/>
      <c r="H340" s="68"/>
      <c r="I340" s="69"/>
      <c r="J340" s="70"/>
      <c r="K340" s="70"/>
      <c r="L340" s="70"/>
      <c r="M340" s="70"/>
      <c r="N340" s="69"/>
      <c r="O340" s="71" t="s">
        <v>788</v>
      </c>
      <c r="P340" s="69"/>
      <c r="Q340" s="69"/>
      <c r="R340" s="69"/>
      <c r="S340" s="71"/>
      <c r="T340" s="69"/>
      <c r="U340" s="71"/>
      <c r="V340" s="69"/>
      <c r="W340" s="73"/>
      <c r="X340" s="96"/>
      <c r="Y340" s="74"/>
      <c r="Z340" s="75">
        <v>200000000</v>
      </c>
      <c r="AA340" s="76"/>
      <c r="AB340" s="96"/>
      <c r="AC340" s="77"/>
      <c r="AD340" s="69"/>
    </row>
    <row r="341" spans="1:30" ht="30" x14ac:dyDescent="0.35">
      <c r="D341" s="80" t="s">
        <v>454</v>
      </c>
      <c r="E341" s="99" t="s">
        <v>789</v>
      </c>
      <c r="F341" s="101"/>
      <c r="G341" s="56"/>
      <c r="H341" s="68"/>
      <c r="I341" s="69"/>
      <c r="J341" s="70"/>
      <c r="K341" s="70"/>
      <c r="L341" s="70"/>
      <c r="M341" s="70"/>
      <c r="N341" s="69"/>
      <c r="O341" s="71" t="s">
        <v>790</v>
      </c>
      <c r="P341" s="69"/>
      <c r="Q341" s="69"/>
      <c r="R341" s="69"/>
      <c r="S341" s="71"/>
      <c r="T341" s="69"/>
      <c r="U341" s="71"/>
      <c r="V341" s="69"/>
      <c r="W341" s="73"/>
      <c r="X341" s="96"/>
      <c r="Y341" s="74"/>
      <c r="Z341" s="75">
        <v>200000000</v>
      </c>
      <c r="AA341" s="76"/>
      <c r="AB341" s="96"/>
      <c r="AC341" s="77"/>
      <c r="AD341" s="69"/>
    </row>
    <row r="342" spans="1:30" x14ac:dyDescent="0.35">
      <c r="D342" s="80" t="s">
        <v>454</v>
      </c>
      <c r="E342" s="99" t="s">
        <v>791</v>
      </c>
      <c r="F342" s="101"/>
      <c r="G342" s="56"/>
      <c r="H342" s="68"/>
      <c r="I342" s="69"/>
      <c r="J342" s="70"/>
      <c r="K342" s="70"/>
      <c r="L342" s="70"/>
      <c r="M342" s="70"/>
      <c r="N342" s="69"/>
      <c r="O342" s="71" t="s">
        <v>792</v>
      </c>
      <c r="P342" s="69"/>
      <c r="Q342" s="69"/>
      <c r="R342" s="69"/>
      <c r="S342" s="71"/>
      <c r="T342" s="69"/>
      <c r="U342" s="71"/>
      <c r="V342" s="69"/>
      <c r="W342" s="73"/>
      <c r="X342" s="96"/>
      <c r="Y342" s="74"/>
      <c r="Z342" s="75">
        <v>200000000</v>
      </c>
      <c r="AA342" s="76"/>
      <c r="AB342" s="96"/>
      <c r="AC342" s="77"/>
      <c r="AD342" s="69"/>
    </row>
    <row r="343" spans="1:30" x14ac:dyDescent="0.35">
      <c r="D343" s="80" t="s">
        <v>454</v>
      </c>
      <c r="E343" s="99" t="s">
        <v>793</v>
      </c>
      <c r="F343" s="101"/>
      <c r="G343" s="56"/>
      <c r="H343" s="68"/>
      <c r="I343" s="69"/>
      <c r="J343" s="70"/>
      <c r="K343" s="70"/>
      <c r="L343" s="70"/>
      <c r="M343" s="70"/>
      <c r="N343" s="69"/>
      <c r="O343" s="71" t="s">
        <v>794</v>
      </c>
      <c r="P343" s="69"/>
      <c r="Q343" s="69"/>
      <c r="R343" s="69"/>
      <c r="S343" s="71"/>
      <c r="T343" s="69"/>
      <c r="U343" s="71"/>
      <c r="V343" s="69"/>
      <c r="W343" s="73"/>
      <c r="X343" s="96"/>
      <c r="Y343" s="74"/>
      <c r="Z343" s="75">
        <v>200000000</v>
      </c>
      <c r="AA343" s="76"/>
      <c r="AB343" s="96"/>
      <c r="AC343" s="77"/>
      <c r="AD343" s="69"/>
    </row>
    <row r="344" spans="1:30" ht="30" x14ac:dyDescent="0.35">
      <c r="D344" s="80" t="s">
        <v>454</v>
      </c>
      <c r="E344" s="99" t="s">
        <v>795</v>
      </c>
      <c r="F344" s="101"/>
      <c r="G344" s="56"/>
      <c r="H344" s="68"/>
      <c r="I344" s="69"/>
      <c r="J344" s="70"/>
      <c r="K344" s="70"/>
      <c r="L344" s="70"/>
      <c r="M344" s="70"/>
      <c r="N344" s="69"/>
      <c r="O344" s="71" t="s">
        <v>796</v>
      </c>
      <c r="P344" s="69"/>
      <c r="Q344" s="69"/>
      <c r="R344" s="69"/>
      <c r="S344" s="71"/>
      <c r="T344" s="69"/>
      <c r="U344" s="71"/>
      <c r="V344" s="69"/>
      <c r="W344" s="73"/>
      <c r="X344" s="96"/>
      <c r="Y344" s="74"/>
      <c r="Z344" s="75">
        <v>200000000</v>
      </c>
      <c r="AA344" s="76"/>
      <c r="AB344" s="96"/>
      <c r="AC344" s="77"/>
      <c r="AD344" s="69"/>
    </row>
    <row r="345" spans="1:30" s="106" customFormat="1" ht="45" x14ac:dyDescent="0.35">
      <c r="A345" s="100"/>
      <c r="D345" s="80" t="s">
        <v>454</v>
      </c>
      <c r="E345" s="81"/>
      <c r="F345" s="93"/>
      <c r="G345" s="56" t="s">
        <v>35</v>
      </c>
      <c r="H345" s="57">
        <v>11</v>
      </c>
      <c r="I345" s="58" t="s">
        <v>797</v>
      </c>
      <c r="J345" s="58"/>
      <c r="K345" s="58"/>
      <c r="L345" s="58"/>
      <c r="M345" s="58"/>
      <c r="N345" s="58" t="s">
        <v>797</v>
      </c>
      <c r="O345" s="59" t="s">
        <v>798</v>
      </c>
      <c r="P345" s="60"/>
      <c r="Q345" s="60"/>
      <c r="R345" s="60"/>
      <c r="S345" s="61"/>
      <c r="T345" s="60"/>
      <c r="U345" s="61"/>
      <c r="V345" s="60"/>
      <c r="W345" s="62">
        <v>3350000000</v>
      </c>
      <c r="X345" s="67"/>
      <c r="Y345" s="63">
        <f>SUM(Y346)</f>
        <v>59000000000</v>
      </c>
      <c r="Z345" s="64"/>
      <c r="AA345" s="65">
        <f>SUM(AA346:AA353)</f>
        <v>6200000000</v>
      </c>
      <c r="AB345" s="67">
        <v>0</v>
      </c>
      <c r="AC345" s="66">
        <v>0</v>
      </c>
      <c r="AD345" s="67"/>
    </row>
    <row r="346" spans="1:30" s="100" customFormat="1" ht="60" x14ac:dyDescent="0.35">
      <c r="D346" s="80" t="s">
        <v>454</v>
      </c>
      <c r="E346" s="99"/>
      <c r="F346" s="101"/>
      <c r="G346" s="56" t="s">
        <v>36</v>
      </c>
      <c r="H346" s="68"/>
      <c r="I346" s="69" t="s">
        <v>799</v>
      </c>
      <c r="J346" s="70" t="e">
        <f>VLOOKUP($I346,[2]DATA2017!$B$5:$O$2526,2,FALSE)*100</f>
        <v>#N/A</v>
      </c>
      <c r="K346" s="70" t="e">
        <f>VLOOKUP($I346,[2]DATA2017!$B$5:$O$2526,3,FALSE)*100</f>
        <v>#N/A</v>
      </c>
      <c r="L346" s="70" t="e">
        <f>VLOOKUP($I346,[2]DATA2017!$B$5:$O$2526,4,FALSE)*100</f>
        <v>#N/A</v>
      </c>
      <c r="M346" s="70" t="e">
        <f>SUM(J346:L346)</f>
        <v>#N/A</v>
      </c>
      <c r="N346" s="69" t="s">
        <v>799</v>
      </c>
      <c r="O346" s="71" t="s">
        <v>800</v>
      </c>
      <c r="P346" s="69"/>
      <c r="Q346" s="69"/>
      <c r="R346" s="69"/>
      <c r="S346" s="71" t="s">
        <v>801</v>
      </c>
      <c r="T346" s="69" t="s">
        <v>301</v>
      </c>
      <c r="U346" s="71" t="s">
        <v>802</v>
      </c>
      <c r="V346" s="69" t="s">
        <v>301</v>
      </c>
      <c r="W346" s="73">
        <v>3350000000</v>
      </c>
      <c r="X346" s="96"/>
      <c r="Y346" s="74">
        <v>59000000000</v>
      </c>
      <c r="Z346" s="75"/>
      <c r="AA346" s="76">
        <f>ROUNDDOWN(AC346*90%,-6)+SUM(Z347:Z352)</f>
        <v>800000000</v>
      </c>
      <c r="AB346" s="96">
        <v>0</v>
      </c>
      <c r="AC346" s="77">
        <v>0</v>
      </c>
      <c r="AD346" s="69" t="s">
        <v>803</v>
      </c>
    </row>
    <row r="347" spans="1:30" s="100" customFormat="1" ht="30" x14ac:dyDescent="0.35">
      <c r="D347" s="80" t="s">
        <v>454</v>
      </c>
      <c r="E347" s="99" t="s">
        <v>804</v>
      </c>
      <c r="F347" s="101"/>
      <c r="G347" s="56"/>
      <c r="H347" s="68"/>
      <c r="I347" s="69"/>
      <c r="J347" s="70"/>
      <c r="K347" s="70"/>
      <c r="L347" s="70"/>
      <c r="M347" s="70"/>
      <c r="N347" s="69"/>
      <c r="O347" s="71" t="s">
        <v>805</v>
      </c>
      <c r="P347" s="69"/>
      <c r="Q347" s="69"/>
      <c r="R347" s="69"/>
      <c r="S347" s="71"/>
      <c r="T347" s="69"/>
      <c r="U347" s="71"/>
      <c r="V347" s="69"/>
      <c r="W347" s="73"/>
      <c r="X347" s="96"/>
      <c r="Y347" s="74"/>
      <c r="Z347" s="75">
        <v>150000000</v>
      </c>
      <c r="AA347" s="76"/>
      <c r="AB347" s="96"/>
      <c r="AC347" s="77"/>
      <c r="AD347" s="69"/>
    </row>
    <row r="348" spans="1:30" s="100" customFormat="1" ht="30" x14ac:dyDescent="0.35">
      <c r="D348" s="80" t="s">
        <v>454</v>
      </c>
      <c r="E348" s="99" t="s">
        <v>806</v>
      </c>
      <c r="F348" s="101"/>
      <c r="G348" s="56"/>
      <c r="H348" s="68"/>
      <c r="I348" s="69"/>
      <c r="J348" s="70"/>
      <c r="K348" s="70"/>
      <c r="L348" s="70"/>
      <c r="M348" s="70"/>
      <c r="N348" s="69"/>
      <c r="O348" s="71" t="s">
        <v>807</v>
      </c>
      <c r="P348" s="69"/>
      <c r="Q348" s="69"/>
      <c r="R348" s="69"/>
      <c r="S348" s="71"/>
      <c r="T348" s="69"/>
      <c r="U348" s="71"/>
      <c r="V348" s="69"/>
      <c r="W348" s="73"/>
      <c r="X348" s="96"/>
      <c r="Y348" s="74"/>
      <c r="Z348" s="75">
        <v>200000000</v>
      </c>
      <c r="AA348" s="76"/>
      <c r="AB348" s="96"/>
      <c r="AC348" s="77"/>
      <c r="AD348" s="69"/>
    </row>
    <row r="349" spans="1:30" s="100" customFormat="1" ht="30" x14ac:dyDescent="0.35">
      <c r="D349" s="80" t="s">
        <v>454</v>
      </c>
      <c r="E349" s="99" t="s">
        <v>808</v>
      </c>
      <c r="F349" s="101"/>
      <c r="G349" s="56"/>
      <c r="H349" s="68"/>
      <c r="I349" s="69"/>
      <c r="J349" s="70"/>
      <c r="K349" s="70"/>
      <c r="L349" s="70"/>
      <c r="M349" s="70"/>
      <c r="N349" s="69"/>
      <c r="O349" s="71" t="s">
        <v>809</v>
      </c>
      <c r="P349" s="69"/>
      <c r="Q349" s="69"/>
      <c r="R349" s="69"/>
      <c r="S349" s="71"/>
      <c r="T349" s="69"/>
      <c r="U349" s="71"/>
      <c r="V349" s="69"/>
      <c r="W349" s="73"/>
      <c r="X349" s="96"/>
      <c r="Y349" s="74"/>
      <c r="Z349" s="75">
        <v>100000000</v>
      </c>
      <c r="AA349" s="76"/>
      <c r="AB349" s="96"/>
      <c r="AC349" s="77"/>
      <c r="AD349" s="69"/>
    </row>
    <row r="350" spans="1:30" s="100" customFormat="1" ht="30" x14ac:dyDescent="0.35">
      <c r="D350" s="80" t="s">
        <v>454</v>
      </c>
      <c r="E350" s="99" t="s">
        <v>810</v>
      </c>
      <c r="F350" s="101"/>
      <c r="G350" s="56"/>
      <c r="H350" s="68"/>
      <c r="I350" s="69"/>
      <c r="J350" s="70"/>
      <c r="K350" s="70"/>
      <c r="L350" s="70"/>
      <c r="M350" s="70"/>
      <c r="N350" s="69"/>
      <c r="O350" s="71" t="s">
        <v>811</v>
      </c>
      <c r="P350" s="69"/>
      <c r="Q350" s="69"/>
      <c r="R350" s="69"/>
      <c r="S350" s="71"/>
      <c r="T350" s="69"/>
      <c r="U350" s="71"/>
      <c r="V350" s="69"/>
      <c r="W350" s="73"/>
      <c r="X350" s="96"/>
      <c r="Y350" s="74"/>
      <c r="Z350" s="75">
        <v>50000000</v>
      </c>
      <c r="AA350" s="76"/>
      <c r="AB350" s="96"/>
      <c r="AC350" s="77"/>
      <c r="AD350" s="69"/>
    </row>
    <row r="351" spans="1:30" s="100" customFormat="1" ht="30" x14ac:dyDescent="0.35">
      <c r="D351" s="80" t="s">
        <v>454</v>
      </c>
      <c r="E351" s="99" t="s">
        <v>812</v>
      </c>
      <c r="F351" s="101"/>
      <c r="G351" s="56"/>
      <c r="H351" s="68"/>
      <c r="I351" s="69"/>
      <c r="J351" s="70"/>
      <c r="K351" s="70"/>
      <c r="L351" s="70"/>
      <c r="M351" s="70"/>
      <c r="N351" s="69"/>
      <c r="O351" s="71" t="s">
        <v>813</v>
      </c>
      <c r="P351" s="69"/>
      <c r="Q351" s="69"/>
      <c r="R351" s="69"/>
      <c r="S351" s="71"/>
      <c r="T351" s="69"/>
      <c r="U351" s="71"/>
      <c r="V351" s="69"/>
      <c r="W351" s="73"/>
      <c r="X351" s="96"/>
      <c r="Y351" s="74"/>
      <c r="Z351" s="75">
        <v>100000000</v>
      </c>
      <c r="AA351" s="76"/>
      <c r="AB351" s="96"/>
      <c r="AC351" s="77"/>
      <c r="AD351" s="69"/>
    </row>
    <row r="352" spans="1:30" s="100" customFormat="1" ht="30" x14ac:dyDescent="0.35">
      <c r="D352" s="80" t="s">
        <v>454</v>
      </c>
      <c r="E352" s="99" t="s">
        <v>814</v>
      </c>
      <c r="F352" s="101"/>
      <c r="G352" s="56"/>
      <c r="H352" s="68"/>
      <c r="I352" s="69"/>
      <c r="J352" s="70"/>
      <c r="K352" s="70"/>
      <c r="L352" s="70"/>
      <c r="M352" s="70"/>
      <c r="N352" s="69"/>
      <c r="O352" s="71" t="s">
        <v>815</v>
      </c>
      <c r="P352" s="69"/>
      <c r="Q352" s="69"/>
      <c r="R352" s="69"/>
      <c r="S352" s="71"/>
      <c r="T352" s="69"/>
      <c r="U352" s="71"/>
      <c r="V352" s="69"/>
      <c r="W352" s="73"/>
      <c r="X352" s="96"/>
      <c r="Y352" s="74"/>
      <c r="Z352" s="75">
        <v>200000000</v>
      </c>
      <c r="AA352" s="76"/>
      <c r="AB352" s="96"/>
      <c r="AC352" s="77"/>
      <c r="AD352" s="69"/>
    </row>
    <row r="353" spans="1:31" s="100" customFormat="1" ht="30" x14ac:dyDescent="0.35">
      <c r="D353" s="80" t="s">
        <v>454</v>
      </c>
      <c r="E353" s="99"/>
      <c r="F353" s="101"/>
      <c r="G353" s="56" t="s">
        <v>36</v>
      </c>
      <c r="H353" s="68"/>
      <c r="I353" s="69"/>
      <c r="J353" s="70"/>
      <c r="K353" s="70"/>
      <c r="L353" s="70"/>
      <c r="M353" s="70"/>
      <c r="N353" s="69" t="s">
        <v>816</v>
      </c>
      <c r="O353" s="71" t="s">
        <v>817</v>
      </c>
      <c r="P353" s="69"/>
      <c r="Q353" s="69"/>
      <c r="R353" s="69"/>
      <c r="S353" s="71"/>
      <c r="T353" s="69"/>
      <c r="U353" s="71"/>
      <c r="V353" s="69"/>
      <c r="W353" s="73"/>
      <c r="X353" s="96"/>
      <c r="Y353" s="74"/>
      <c r="Z353" s="75"/>
      <c r="AA353" s="76">
        <f>SUM(Z354:Z359)</f>
        <v>5400000000</v>
      </c>
      <c r="AB353" s="96"/>
      <c r="AC353" s="77"/>
      <c r="AD353" s="69"/>
    </row>
    <row r="354" spans="1:31" s="100" customFormat="1" x14ac:dyDescent="0.35">
      <c r="D354" s="80" t="s">
        <v>454</v>
      </c>
      <c r="E354" s="99" t="s">
        <v>818</v>
      </c>
      <c r="F354" s="101"/>
      <c r="G354" s="56"/>
      <c r="H354" s="68"/>
      <c r="I354" s="69"/>
      <c r="J354" s="70"/>
      <c r="K354" s="70"/>
      <c r="L354" s="70"/>
      <c r="M354" s="70"/>
      <c r="N354" s="69"/>
      <c r="O354" s="71" t="s">
        <v>819</v>
      </c>
      <c r="P354" s="69"/>
      <c r="Q354" s="69"/>
      <c r="R354" s="69"/>
      <c r="S354" s="71"/>
      <c r="T354" s="69"/>
      <c r="U354" s="71"/>
      <c r="V354" s="69"/>
      <c r="W354" s="73"/>
      <c r="X354" s="96"/>
      <c r="Y354" s="74"/>
      <c r="Z354" s="75">
        <v>450000000</v>
      </c>
      <c r="AA354" s="76"/>
      <c r="AB354" s="96"/>
      <c r="AC354" s="77"/>
      <c r="AD354" s="69"/>
    </row>
    <row r="355" spans="1:31" s="100" customFormat="1" x14ac:dyDescent="0.35">
      <c r="D355" s="80" t="s">
        <v>454</v>
      </c>
      <c r="E355" s="99" t="s">
        <v>820</v>
      </c>
      <c r="F355" s="101"/>
      <c r="G355" s="56"/>
      <c r="H355" s="68"/>
      <c r="I355" s="69"/>
      <c r="J355" s="70"/>
      <c r="K355" s="70"/>
      <c r="L355" s="70"/>
      <c r="M355" s="70"/>
      <c r="N355" s="69"/>
      <c r="O355" s="71" t="s">
        <v>821</v>
      </c>
      <c r="P355" s="69"/>
      <c r="Q355" s="69"/>
      <c r="R355" s="69"/>
      <c r="S355" s="71"/>
      <c r="T355" s="69"/>
      <c r="U355" s="71"/>
      <c r="V355" s="69"/>
      <c r="W355" s="73"/>
      <c r="X355" s="96"/>
      <c r="Y355" s="74"/>
      <c r="Z355" s="75">
        <v>1350000000</v>
      </c>
      <c r="AA355" s="76"/>
      <c r="AB355" s="96"/>
      <c r="AC355" s="77"/>
      <c r="AD355" s="69"/>
    </row>
    <row r="356" spans="1:31" s="100" customFormat="1" x14ac:dyDescent="0.35">
      <c r="D356" s="80" t="s">
        <v>454</v>
      </c>
      <c r="E356" s="99" t="s">
        <v>822</v>
      </c>
      <c r="F356" s="101"/>
      <c r="G356" s="56"/>
      <c r="H356" s="68"/>
      <c r="I356" s="69"/>
      <c r="J356" s="70"/>
      <c r="K356" s="70"/>
      <c r="L356" s="70"/>
      <c r="M356" s="70"/>
      <c r="N356" s="69"/>
      <c r="O356" s="71" t="s">
        <v>823</v>
      </c>
      <c r="P356" s="69"/>
      <c r="Q356" s="69"/>
      <c r="R356" s="69"/>
      <c r="S356" s="71"/>
      <c r="T356" s="69"/>
      <c r="U356" s="71"/>
      <c r="V356" s="69"/>
      <c r="W356" s="73"/>
      <c r="X356" s="96"/>
      <c r="Y356" s="74"/>
      <c r="Z356" s="75">
        <v>450000000</v>
      </c>
      <c r="AA356" s="76"/>
      <c r="AB356" s="96"/>
      <c r="AC356" s="77"/>
      <c r="AD356" s="69"/>
    </row>
    <row r="357" spans="1:31" s="100" customFormat="1" x14ac:dyDescent="0.35">
      <c r="D357" s="80" t="s">
        <v>454</v>
      </c>
      <c r="E357" s="99" t="s">
        <v>824</v>
      </c>
      <c r="F357" s="101"/>
      <c r="G357" s="56"/>
      <c r="H357" s="68"/>
      <c r="I357" s="69"/>
      <c r="J357" s="70"/>
      <c r="K357" s="70"/>
      <c r="L357" s="70"/>
      <c r="M357" s="70"/>
      <c r="N357" s="69"/>
      <c r="O357" s="71" t="s">
        <v>825</v>
      </c>
      <c r="P357" s="69"/>
      <c r="Q357" s="69"/>
      <c r="R357" s="69"/>
      <c r="S357" s="71"/>
      <c r="T357" s="69"/>
      <c r="U357" s="71"/>
      <c r="V357" s="69"/>
      <c r="W357" s="73"/>
      <c r="X357" s="96"/>
      <c r="Y357" s="74"/>
      <c r="Z357" s="75">
        <v>1350000000</v>
      </c>
      <c r="AA357" s="76"/>
      <c r="AB357" s="96"/>
      <c r="AC357" s="77"/>
      <c r="AD357" s="69"/>
    </row>
    <row r="358" spans="1:31" s="100" customFormat="1" x14ac:dyDescent="0.35">
      <c r="D358" s="80" t="s">
        <v>454</v>
      </c>
      <c r="E358" s="99" t="s">
        <v>826</v>
      </c>
      <c r="F358" s="101"/>
      <c r="G358" s="56"/>
      <c r="H358" s="68"/>
      <c r="I358" s="69"/>
      <c r="J358" s="70"/>
      <c r="K358" s="70"/>
      <c r="L358" s="70"/>
      <c r="M358" s="70"/>
      <c r="N358" s="69"/>
      <c r="O358" s="71" t="s">
        <v>827</v>
      </c>
      <c r="P358" s="69"/>
      <c r="Q358" s="69"/>
      <c r="R358" s="69"/>
      <c r="S358" s="71"/>
      <c r="T358" s="69"/>
      <c r="U358" s="71"/>
      <c r="V358" s="69"/>
      <c r="W358" s="73"/>
      <c r="X358" s="96"/>
      <c r="Y358" s="74"/>
      <c r="Z358" s="75">
        <v>900000000</v>
      </c>
      <c r="AA358" s="76"/>
      <c r="AB358" s="96"/>
      <c r="AC358" s="77"/>
      <c r="AD358" s="69"/>
    </row>
    <row r="359" spans="1:31" s="100" customFormat="1" x14ac:dyDescent="0.35">
      <c r="D359" s="80" t="s">
        <v>454</v>
      </c>
      <c r="E359" s="99" t="s">
        <v>828</v>
      </c>
      <c r="F359" s="101"/>
      <c r="G359" s="56"/>
      <c r="H359" s="68"/>
      <c r="I359" s="69"/>
      <c r="J359" s="70"/>
      <c r="K359" s="70"/>
      <c r="L359" s="70"/>
      <c r="M359" s="70"/>
      <c r="N359" s="69"/>
      <c r="O359" s="71" t="s">
        <v>829</v>
      </c>
      <c r="P359" s="69"/>
      <c r="Q359" s="69"/>
      <c r="R359" s="69"/>
      <c r="S359" s="71"/>
      <c r="T359" s="69"/>
      <c r="U359" s="71"/>
      <c r="V359" s="69"/>
      <c r="W359" s="73"/>
      <c r="X359" s="96"/>
      <c r="Y359" s="74"/>
      <c r="Z359" s="75">
        <v>900000000</v>
      </c>
      <c r="AA359" s="76"/>
      <c r="AB359" s="96"/>
      <c r="AC359" s="77"/>
      <c r="AD359" s="69"/>
    </row>
    <row r="360" spans="1:31" s="106" customFormat="1" ht="30" x14ac:dyDescent="0.35">
      <c r="A360" s="100"/>
      <c r="D360" s="80" t="s">
        <v>454</v>
      </c>
      <c r="E360" s="81"/>
      <c r="F360" s="93"/>
      <c r="G360" s="56" t="s">
        <v>35</v>
      </c>
      <c r="H360" s="57">
        <v>16</v>
      </c>
      <c r="I360" s="58" t="s">
        <v>831</v>
      </c>
      <c r="J360" s="58"/>
      <c r="K360" s="58"/>
      <c r="L360" s="58"/>
      <c r="M360" s="58"/>
      <c r="N360" s="58" t="s">
        <v>831</v>
      </c>
      <c r="O360" s="59" t="s">
        <v>832</v>
      </c>
      <c r="P360" s="60"/>
      <c r="Q360" s="60"/>
      <c r="R360" s="60"/>
      <c r="S360" s="61"/>
      <c r="T360" s="60"/>
      <c r="U360" s="61"/>
      <c r="V360" s="60"/>
      <c r="W360" s="62">
        <v>400000000</v>
      </c>
      <c r="X360" s="67"/>
      <c r="Y360" s="63">
        <f>SUM(Y361)</f>
        <v>12500000000</v>
      </c>
      <c r="Z360" s="64"/>
      <c r="AA360" s="65">
        <f>SUM(AA361)</f>
        <v>320000000</v>
      </c>
      <c r="AB360" s="67">
        <v>0</v>
      </c>
      <c r="AC360" s="66">
        <v>0</v>
      </c>
      <c r="AD360" s="67"/>
      <c r="AE360" s="106" t="s">
        <v>467</v>
      </c>
    </row>
    <row r="361" spans="1:31" s="100" customFormat="1" ht="30" x14ac:dyDescent="0.35">
      <c r="D361" s="80" t="s">
        <v>454</v>
      </c>
      <c r="E361" s="99"/>
      <c r="F361" s="101"/>
      <c r="G361" s="56" t="s">
        <v>36</v>
      </c>
      <c r="H361" s="68"/>
      <c r="I361" s="69" t="s">
        <v>833</v>
      </c>
      <c r="J361" s="70">
        <f>VLOOKUP($I361,[2]DATA2017!$B$5:$O$2526,2,FALSE)*100</f>
        <v>0</v>
      </c>
      <c r="K361" s="70">
        <f>VLOOKUP($I361,[2]DATA2017!$B$5:$O$2526,3,FALSE)*100</f>
        <v>0</v>
      </c>
      <c r="L361" s="70">
        <f>VLOOKUP($I361,[2]DATA2017!$B$5:$O$2526,4,FALSE)*100</f>
        <v>100</v>
      </c>
      <c r="M361" s="70">
        <f>SUM(J361:L361)</f>
        <v>100</v>
      </c>
      <c r="N361" s="69" t="s">
        <v>833</v>
      </c>
      <c r="O361" s="71" t="s">
        <v>834</v>
      </c>
      <c r="P361" s="69"/>
      <c r="Q361" s="69"/>
      <c r="R361" s="69"/>
      <c r="S361" s="71" t="s">
        <v>835</v>
      </c>
      <c r="T361" s="69" t="s">
        <v>301</v>
      </c>
      <c r="U361" s="71" t="s">
        <v>836</v>
      </c>
      <c r="V361" s="69" t="s">
        <v>301</v>
      </c>
      <c r="W361" s="73">
        <v>400000000</v>
      </c>
      <c r="X361" s="96"/>
      <c r="Y361" s="74">
        <v>12500000000</v>
      </c>
      <c r="Z361" s="75"/>
      <c r="AA361" s="76">
        <f>ROUNDDOWN(AC361*90%,-6)+SUM(Z362:Z363)</f>
        <v>320000000</v>
      </c>
      <c r="AB361" s="96">
        <v>0</v>
      </c>
      <c r="AC361" s="77">
        <v>0</v>
      </c>
      <c r="AD361" s="69"/>
    </row>
    <row r="362" spans="1:31" s="100" customFormat="1" ht="30" x14ac:dyDescent="0.35">
      <c r="D362" s="80" t="s">
        <v>454</v>
      </c>
      <c r="E362" s="99" t="s">
        <v>837</v>
      </c>
      <c r="F362" s="101"/>
      <c r="G362" s="56"/>
      <c r="H362" s="68"/>
      <c r="I362" s="69"/>
      <c r="J362" s="70"/>
      <c r="K362" s="70"/>
      <c r="L362" s="70"/>
      <c r="M362" s="70"/>
      <c r="N362" s="69"/>
      <c r="O362" s="71" t="s">
        <v>838</v>
      </c>
      <c r="P362" s="69"/>
      <c r="Q362" s="69"/>
      <c r="R362" s="69"/>
      <c r="S362" s="71"/>
      <c r="T362" s="69"/>
      <c r="U362" s="71"/>
      <c r="V362" s="69"/>
      <c r="W362" s="73"/>
      <c r="X362" s="96"/>
      <c r="Y362" s="74"/>
      <c r="Z362" s="75">
        <v>150000000</v>
      </c>
      <c r="AA362" s="76"/>
      <c r="AB362" s="96"/>
      <c r="AC362" s="77"/>
      <c r="AD362" s="69"/>
    </row>
    <row r="363" spans="1:31" s="107" customFormat="1" ht="30" x14ac:dyDescent="0.35">
      <c r="D363" s="80" t="s">
        <v>454</v>
      </c>
      <c r="E363" s="122" t="s">
        <v>839</v>
      </c>
      <c r="F363" s="123"/>
      <c r="G363" s="139"/>
      <c r="H363" s="124"/>
      <c r="I363" s="125"/>
      <c r="J363" s="125"/>
      <c r="K363" s="125"/>
      <c r="L363" s="125"/>
      <c r="M363" s="125"/>
      <c r="N363" s="125"/>
      <c r="O363" s="140" t="s">
        <v>840</v>
      </c>
      <c r="P363" s="125"/>
      <c r="Q363" s="125"/>
      <c r="R363" s="125"/>
      <c r="S363" s="126"/>
      <c r="T363" s="125"/>
      <c r="U363" s="126"/>
      <c r="V363" s="125"/>
      <c r="W363" s="127"/>
      <c r="X363" s="128"/>
      <c r="Y363" s="129"/>
      <c r="Z363" s="130">
        <v>170000000</v>
      </c>
      <c r="AA363" s="141"/>
      <c r="AB363" s="128"/>
      <c r="AC363" s="131"/>
      <c r="AD363" s="125"/>
    </row>
    <row r="364" spans="1:31" s="106" customFormat="1" x14ac:dyDescent="0.35">
      <c r="A364" s="100"/>
      <c r="D364" s="80" t="s">
        <v>454</v>
      </c>
      <c r="E364" s="81"/>
      <c r="F364" s="93"/>
      <c r="G364" s="56" t="s">
        <v>35</v>
      </c>
      <c r="H364" s="57">
        <v>17</v>
      </c>
      <c r="I364" s="58" t="s">
        <v>841</v>
      </c>
      <c r="J364" s="58"/>
      <c r="K364" s="58"/>
      <c r="L364" s="58"/>
      <c r="M364" s="58"/>
      <c r="N364" s="58" t="s">
        <v>841</v>
      </c>
      <c r="O364" s="59" t="s">
        <v>842</v>
      </c>
      <c r="P364" s="60"/>
      <c r="Q364" s="60"/>
      <c r="R364" s="60"/>
      <c r="S364" s="61"/>
      <c r="T364" s="60"/>
      <c r="U364" s="61"/>
      <c r="V364" s="60"/>
      <c r="W364" s="62">
        <v>0</v>
      </c>
      <c r="X364" s="67"/>
      <c r="Y364" s="63">
        <f>SUM(Y365:Y365)</f>
        <v>250000000</v>
      </c>
      <c r="Z364" s="64"/>
      <c r="AA364" s="65">
        <f>SUM(AA365:AA367)</f>
        <v>585000000</v>
      </c>
      <c r="AB364" s="67">
        <v>0</v>
      </c>
      <c r="AC364" s="66">
        <v>800000000</v>
      </c>
      <c r="AD364" s="67"/>
    </row>
    <row r="365" spans="1:31" ht="30" x14ac:dyDescent="0.35">
      <c r="D365" s="80" t="s">
        <v>454</v>
      </c>
      <c r="E365" s="99"/>
      <c r="F365" s="101"/>
      <c r="G365" s="56" t="s">
        <v>36</v>
      </c>
      <c r="H365" s="68"/>
      <c r="I365" s="69" t="s">
        <v>843</v>
      </c>
      <c r="J365" s="70" t="e">
        <f>VLOOKUP($I365,[2]DATA2017!$B$5:$O$2526,2,FALSE)*100</f>
        <v>#N/A</v>
      </c>
      <c r="K365" s="70" t="e">
        <f>VLOOKUP($I365,[2]DATA2017!$B$5:$O$2526,3,FALSE)*100</f>
        <v>#N/A</v>
      </c>
      <c r="L365" s="70" t="e">
        <f>VLOOKUP($I365,[2]DATA2017!$B$5:$O$2526,4,FALSE)*100</f>
        <v>#N/A</v>
      </c>
      <c r="M365" s="70" t="e">
        <f t="shared" ref="M365:M367" si="24">SUM(J365:L365)</f>
        <v>#N/A</v>
      </c>
      <c r="N365" s="69" t="s">
        <v>843</v>
      </c>
      <c r="O365" s="71" t="s">
        <v>844</v>
      </c>
      <c r="P365" s="69"/>
      <c r="Q365" s="69"/>
      <c r="R365" s="69"/>
      <c r="S365" s="71" t="s">
        <v>845</v>
      </c>
      <c r="T365" s="69" t="s">
        <v>301</v>
      </c>
      <c r="U365" s="71" t="s">
        <v>846</v>
      </c>
      <c r="V365" s="69" t="s">
        <v>301</v>
      </c>
      <c r="W365" s="73">
        <v>0</v>
      </c>
      <c r="X365" s="96"/>
      <c r="Y365" s="74">
        <v>250000000</v>
      </c>
      <c r="Z365" s="75"/>
      <c r="AA365" s="76">
        <f t="shared" ref="AA365:AA367" si="25">ROUNDDOWN(AC365*90%,-6)</f>
        <v>225000000</v>
      </c>
      <c r="AB365" s="96">
        <v>0</v>
      </c>
      <c r="AC365" s="77">
        <v>250000000</v>
      </c>
      <c r="AD365" s="69" t="s">
        <v>41</v>
      </c>
    </row>
    <row r="366" spans="1:31" ht="30" x14ac:dyDescent="0.35">
      <c r="D366" s="80" t="s">
        <v>454</v>
      </c>
      <c r="E366" s="99"/>
      <c r="F366" s="101"/>
      <c r="G366" s="56" t="s">
        <v>36</v>
      </c>
      <c r="H366" s="68"/>
      <c r="I366" s="69" t="s">
        <v>97</v>
      </c>
      <c r="J366" s="70" t="e">
        <f>VLOOKUP($I366,[2]DATA2017!$B$5:$O$2526,2,FALSE)*100</f>
        <v>#N/A</v>
      </c>
      <c r="K366" s="70" t="e">
        <f>VLOOKUP($I366,[2]DATA2017!$B$5:$O$2526,3,FALSE)*100</f>
        <v>#N/A</v>
      </c>
      <c r="L366" s="70" t="e">
        <f>VLOOKUP($I366,[2]DATA2017!$B$5:$O$2526,4,FALSE)*100</f>
        <v>#N/A</v>
      </c>
      <c r="M366" s="70" t="e">
        <f t="shared" si="24"/>
        <v>#N/A</v>
      </c>
      <c r="N366" s="69" t="s">
        <v>847</v>
      </c>
      <c r="O366" s="71" t="s">
        <v>848</v>
      </c>
      <c r="P366" s="69"/>
      <c r="Q366" s="69"/>
      <c r="R366" s="69"/>
      <c r="S366" s="71"/>
      <c r="T366" s="69"/>
      <c r="U366" s="71"/>
      <c r="V366" s="69"/>
      <c r="W366" s="73"/>
      <c r="X366" s="96"/>
      <c r="Y366" s="74"/>
      <c r="Z366" s="75"/>
      <c r="AA366" s="76">
        <f t="shared" si="25"/>
        <v>135000000</v>
      </c>
      <c r="AB366" s="96"/>
      <c r="AC366" s="77">
        <v>150000000</v>
      </c>
      <c r="AD366" s="69"/>
    </row>
    <row r="367" spans="1:31" x14ac:dyDescent="0.35">
      <c r="D367" s="80" t="s">
        <v>454</v>
      </c>
      <c r="E367" s="99"/>
      <c r="F367" s="101"/>
      <c r="G367" s="56" t="s">
        <v>36</v>
      </c>
      <c r="H367" s="68"/>
      <c r="I367" s="69" t="s">
        <v>97</v>
      </c>
      <c r="J367" s="70" t="e">
        <f>VLOOKUP($I367,[2]DATA2017!$B$5:$O$2526,2,FALSE)*100</f>
        <v>#N/A</v>
      </c>
      <c r="K367" s="70" t="e">
        <f>VLOOKUP($I367,[2]DATA2017!$B$5:$O$2526,3,FALSE)*100</f>
        <v>#N/A</v>
      </c>
      <c r="L367" s="70" t="e">
        <f>VLOOKUP($I367,[2]DATA2017!$B$5:$O$2526,4,FALSE)*100</f>
        <v>#N/A</v>
      </c>
      <c r="M367" s="70" t="e">
        <f t="shared" si="24"/>
        <v>#N/A</v>
      </c>
      <c r="N367" s="69" t="s">
        <v>849</v>
      </c>
      <c r="O367" s="71" t="s">
        <v>850</v>
      </c>
      <c r="P367" s="69"/>
      <c r="Q367" s="69"/>
      <c r="R367" s="69"/>
      <c r="S367" s="71"/>
      <c r="T367" s="69"/>
      <c r="U367" s="71"/>
      <c r="V367" s="69"/>
      <c r="W367" s="73"/>
      <c r="X367" s="96"/>
      <c r="Y367" s="74"/>
      <c r="Z367" s="75"/>
      <c r="AA367" s="76">
        <f t="shared" si="25"/>
        <v>225000000</v>
      </c>
      <c r="AB367" s="96"/>
      <c r="AC367" s="77">
        <v>250000000</v>
      </c>
      <c r="AD367" s="69"/>
    </row>
    <row r="368" spans="1:31" s="37" customFormat="1" x14ac:dyDescent="0.35">
      <c r="D368" s="80" t="s">
        <v>851</v>
      </c>
      <c r="E368" s="81"/>
      <c r="F368" s="55" t="s">
        <v>34</v>
      </c>
      <c r="G368" s="56" t="s">
        <v>34</v>
      </c>
      <c r="H368" s="82" t="s">
        <v>851</v>
      </c>
      <c r="I368" s="83"/>
      <c r="J368" s="83"/>
      <c r="K368" s="83"/>
      <c r="L368" s="83"/>
      <c r="M368" s="83"/>
      <c r="N368" s="83"/>
      <c r="O368" s="43" t="str">
        <f>H368</f>
        <v>05 DINPERKIM</v>
      </c>
      <c r="P368" s="83"/>
      <c r="Q368" s="83"/>
      <c r="R368" s="83"/>
      <c r="S368" s="43"/>
      <c r="T368" s="83"/>
      <c r="U368" s="43"/>
      <c r="V368" s="83"/>
      <c r="W368" s="103"/>
      <c r="X368" s="87"/>
      <c r="Y368" s="87">
        <f>SUM(Y369:Y475)/2</f>
        <v>23296700000</v>
      </c>
      <c r="Z368" s="88"/>
      <c r="AA368" s="89">
        <f>SUM(AA369:AA475)/2</f>
        <v>18718000000</v>
      </c>
      <c r="AB368" s="87"/>
      <c r="AC368" s="104">
        <v>2978900000</v>
      </c>
      <c r="AD368" s="83"/>
    </row>
    <row r="369" spans="4:30" ht="30" x14ac:dyDescent="0.35">
      <c r="D369" s="80" t="s">
        <v>851</v>
      </c>
      <c r="E369" s="99"/>
      <c r="F369" s="101"/>
      <c r="G369" s="56" t="s">
        <v>35</v>
      </c>
      <c r="H369" s="57">
        <v>2</v>
      </c>
      <c r="I369" s="58" t="s">
        <v>852</v>
      </c>
      <c r="J369" s="58"/>
      <c r="K369" s="58"/>
      <c r="L369" s="58"/>
      <c r="M369" s="58"/>
      <c r="N369" s="58" t="s">
        <v>852</v>
      </c>
      <c r="O369" s="59" t="s">
        <v>43</v>
      </c>
      <c r="P369" s="60"/>
      <c r="Q369" s="60"/>
      <c r="R369" s="60"/>
      <c r="S369" s="61"/>
      <c r="T369" s="60"/>
      <c r="U369" s="61"/>
      <c r="V369" s="60"/>
      <c r="W369" s="62">
        <v>1660000000</v>
      </c>
      <c r="X369" s="67"/>
      <c r="Y369" s="63">
        <f>SUM(Y370:Y371)</f>
        <v>856700000</v>
      </c>
      <c r="Z369" s="64"/>
      <c r="AA369" s="65">
        <f>SUM(AA370:AA371)</f>
        <v>225000000</v>
      </c>
      <c r="AB369" s="67">
        <v>1389200000</v>
      </c>
      <c r="AC369" s="66">
        <v>340000000</v>
      </c>
      <c r="AD369" s="67"/>
    </row>
    <row r="370" spans="4:30" ht="45" x14ac:dyDescent="0.35">
      <c r="D370" s="80" t="s">
        <v>851</v>
      </c>
      <c r="E370" s="99"/>
      <c r="F370" s="101"/>
      <c r="G370" s="56" t="s">
        <v>36</v>
      </c>
      <c r="H370" s="68"/>
      <c r="I370" s="69" t="s">
        <v>854</v>
      </c>
      <c r="J370" s="70" t="e">
        <f>VLOOKUP($I370,[2]DATA2017!$B$5:$O$2526,2,FALSE)*100</f>
        <v>#N/A</v>
      </c>
      <c r="K370" s="70" t="e">
        <f>VLOOKUP($I370,[2]DATA2017!$B$5:$O$2526,3,FALSE)*100</f>
        <v>#N/A</v>
      </c>
      <c r="L370" s="70" t="e">
        <f>VLOOKUP($I370,[2]DATA2017!$B$5:$O$2526,4,FALSE)*100</f>
        <v>#N/A</v>
      </c>
      <c r="M370" s="70" t="e">
        <f t="shared" ref="M370:M371" si="26">SUM(J370:L370)</f>
        <v>#N/A</v>
      </c>
      <c r="N370" s="69" t="s">
        <v>855</v>
      </c>
      <c r="O370" s="71" t="s">
        <v>383</v>
      </c>
      <c r="P370" s="69" t="s">
        <v>103</v>
      </c>
      <c r="Q370" s="69" t="s">
        <v>853</v>
      </c>
      <c r="R370" s="72">
        <v>1</v>
      </c>
      <c r="S370" s="71" t="s">
        <v>856</v>
      </c>
      <c r="T370" s="69" t="s">
        <v>50</v>
      </c>
      <c r="U370" s="71" t="s">
        <v>857</v>
      </c>
      <c r="V370" s="69" t="s">
        <v>50</v>
      </c>
      <c r="W370" s="73">
        <v>0</v>
      </c>
      <c r="X370" s="96"/>
      <c r="Y370" s="74">
        <v>406700000</v>
      </c>
      <c r="Z370" s="75"/>
      <c r="AA370" s="76">
        <f t="shared" ref="AA370" si="27">ROUNDDOWN(AC370*90%,-6)</f>
        <v>90000000</v>
      </c>
      <c r="AB370" s="96">
        <v>406700000</v>
      </c>
      <c r="AC370" s="77">
        <v>100000000</v>
      </c>
      <c r="AD370" s="69" t="s">
        <v>41</v>
      </c>
    </row>
    <row r="371" spans="4:30" x14ac:dyDescent="0.35">
      <c r="D371" s="80" t="s">
        <v>851</v>
      </c>
      <c r="E371" s="99"/>
      <c r="F371" s="101"/>
      <c r="G371" s="56" t="s">
        <v>36</v>
      </c>
      <c r="H371" s="68"/>
      <c r="I371" s="69" t="s">
        <v>858</v>
      </c>
      <c r="J371" s="70" t="e">
        <f>VLOOKUP($I371,[2]DATA2017!$B$5:$O$2526,2,FALSE)*100</f>
        <v>#N/A</v>
      </c>
      <c r="K371" s="70" t="e">
        <f>VLOOKUP($I371,[2]DATA2017!$B$5:$O$2526,3,FALSE)*100</f>
        <v>#N/A</v>
      </c>
      <c r="L371" s="70" t="e">
        <f>VLOOKUP($I371,[2]DATA2017!$B$5:$O$2526,4,FALSE)*100</f>
        <v>#N/A</v>
      </c>
      <c r="M371" s="70" t="e">
        <f t="shared" si="26"/>
        <v>#N/A</v>
      </c>
      <c r="N371" s="69" t="s">
        <v>859</v>
      </c>
      <c r="O371" s="71" t="s">
        <v>860</v>
      </c>
      <c r="P371" s="69" t="s">
        <v>103</v>
      </c>
      <c r="Q371" s="69" t="s">
        <v>853</v>
      </c>
      <c r="R371" s="72">
        <v>1</v>
      </c>
      <c r="S371" s="71" t="s">
        <v>861</v>
      </c>
      <c r="T371" s="69" t="s">
        <v>39</v>
      </c>
      <c r="U371" s="71" t="s">
        <v>862</v>
      </c>
      <c r="V371" s="69" t="s">
        <v>39</v>
      </c>
      <c r="W371" s="73">
        <v>0</v>
      </c>
      <c r="X371" s="96"/>
      <c r="Y371" s="74">
        <v>450000000</v>
      </c>
      <c r="Z371" s="75"/>
      <c r="AA371" s="76">
        <f>ROUNDDOWN(AC371*90%,-6)</f>
        <v>135000000</v>
      </c>
      <c r="AB371" s="96">
        <v>0</v>
      </c>
      <c r="AC371" s="77">
        <v>150000000</v>
      </c>
      <c r="AD371" s="69" t="s">
        <v>41</v>
      </c>
    </row>
    <row r="372" spans="4:30" x14ac:dyDescent="0.35">
      <c r="D372" s="80" t="s">
        <v>851</v>
      </c>
      <c r="E372" s="99"/>
      <c r="F372" s="101"/>
      <c r="G372" s="56" t="s">
        <v>35</v>
      </c>
      <c r="H372" s="57">
        <v>7</v>
      </c>
      <c r="I372" s="58" t="s">
        <v>865</v>
      </c>
      <c r="J372" s="58"/>
      <c r="K372" s="58"/>
      <c r="L372" s="58"/>
      <c r="M372" s="58"/>
      <c r="N372" s="58" t="s">
        <v>865</v>
      </c>
      <c r="O372" s="59" t="s">
        <v>866</v>
      </c>
      <c r="P372" s="60"/>
      <c r="Q372" s="60"/>
      <c r="R372" s="60"/>
      <c r="S372" s="61"/>
      <c r="T372" s="60"/>
      <c r="U372" s="61"/>
      <c r="V372" s="60"/>
      <c r="W372" s="62">
        <v>500000000</v>
      </c>
      <c r="X372" s="67"/>
      <c r="Y372" s="63">
        <f>SUM(Y373:Y377)</f>
        <v>500000000</v>
      </c>
      <c r="Z372" s="64"/>
      <c r="AA372" s="65">
        <f>SUM(AA373:AA377)</f>
        <v>508000000</v>
      </c>
      <c r="AB372" s="67">
        <v>570000000</v>
      </c>
      <c r="AC372" s="66">
        <v>120000000</v>
      </c>
      <c r="AD372" s="67"/>
    </row>
    <row r="373" spans="4:30" ht="30" x14ac:dyDescent="0.35">
      <c r="D373" s="80" t="s">
        <v>851</v>
      </c>
      <c r="E373" s="99"/>
      <c r="F373" s="101"/>
      <c r="G373" s="56" t="s">
        <v>36</v>
      </c>
      <c r="H373" s="68"/>
      <c r="I373" s="69" t="s">
        <v>867</v>
      </c>
      <c r="J373" s="70">
        <f>VLOOKUP($I373,[2]DATA2017!$B$5:$O$2526,2,FALSE)*100</f>
        <v>0</v>
      </c>
      <c r="K373" s="70">
        <f>VLOOKUP($I373,[2]DATA2017!$B$5:$O$2526,3,FALSE)*100</f>
        <v>0</v>
      </c>
      <c r="L373" s="70">
        <f>VLOOKUP($I373,[2]DATA2017!$B$5:$O$2526,4,FALSE)*100</f>
        <v>100</v>
      </c>
      <c r="M373" s="70">
        <f t="shared" ref="M373:M377" si="28">SUM(J373:L373)</f>
        <v>100</v>
      </c>
      <c r="N373" s="69" t="s">
        <v>867</v>
      </c>
      <c r="O373" s="71" t="s">
        <v>868</v>
      </c>
      <c r="P373" s="69" t="s">
        <v>103</v>
      </c>
      <c r="Q373" s="69" t="s">
        <v>869</v>
      </c>
      <c r="R373" s="72">
        <v>0.6</v>
      </c>
      <c r="S373" s="71" t="s">
        <v>870</v>
      </c>
      <c r="T373" s="69" t="s">
        <v>871</v>
      </c>
      <c r="U373" s="71" t="s">
        <v>872</v>
      </c>
      <c r="V373" s="72">
        <v>0.6</v>
      </c>
      <c r="W373" s="73">
        <v>500000000</v>
      </c>
      <c r="X373" s="96"/>
      <c r="Y373" s="74">
        <v>450000000</v>
      </c>
      <c r="Z373" s="75"/>
      <c r="AA373" s="76">
        <f>ROUNDDOWN(AC373*90%,-6)+SUM(Z374:Z376)</f>
        <v>290000000</v>
      </c>
      <c r="AB373" s="96">
        <v>500000000</v>
      </c>
      <c r="AC373" s="77">
        <v>100000000</v>
      </c>
      <c r="AD373" s="69" t="s">
        <v>41</v>
      </c>
    </row>
    <row r="374" spans="4:30" ht="30" x14ac:dyDescent="0.35">
      <c r="D374" s="80" t="s">
        <v>851</v>
      </c>
      <c r="E374" s="99" t="s">
        <v>873</v>
      </c>
      <c r="F374" s="101"/>
      <c r="G374" s="56"/>
      <c r="H374" s="68"/>
      <c r="I374" s="69"/>
      <c r="J374" s="70"/>
      <c r="K374" s="70"/>
      <c r="L374" s="70"/>
      <c r="M374" s="70"/>
      <c r="N374" s="69"/>
      <c r="O374" s="71" t="s">
        <v>874</v>
      </c>
      <c r="P374" s="69"/>
      <c r="Q374" s="69"/>
      <c r="R374" s="72"/>
      <c r="S374" s="71"/>
      <c r="T374" s="69"/>
      <c r="U374" s="71"/>
      <c r="V374" s="72"/>
      <c r="W374" s="73"/>
      <c r="X374" s="96"/>
      <c r="Y374" s="74"/>
      <c r="Z374" s="75">
        <v>200000000</v>
      </c>
      <c r="AA374" s="76"/>
      <c r="AB374" s="96"/>
      <c r="AC374" s="77"/>
      <c r="AD374" s="69"/>
    </row>
    <row r="375" spans="4:30" x14ac:dyDescent="0.35">
      <c r="D375" s="80" t="s">
        <v>851</v>
      </c>
      <c r="E375" s="99"/>
      <c r="F375" s="101"/>
      <c r="G375" s="56"/>
      <c r="H375" s="68"/>
      <c r="I375" s="69"/>
      <c r="J375" s="70"/>
      <c r="K375" s="70"/>
      <c r="L375" s="70"/>
      <c r="M375" s="70"/>
      <c r="N375" s="69"/>
      <c r="O375" s="71"/>
      <c r="P375" s="69"/>
      <c r="Q375" s="69"/>
      <c r="R375" s="72"/>
      <c r="S375" s="71"/>
      <c r="T375" s="69"/>
      <c r="U375" s="71"/>
      <c r="V375" s="72"/>
      <c r="W375" s="73"/>
      <c r="X375" s="96"/>
      <c r="Y375" s="74"/>
      <c r="Z375" s="75"/>
      <c r="AA375" s="76"/>
      <c r="AB375" s="96"/>
      <c r="AC375" s="77"/>
      <c r="AD375" s="69"/>
    </row>
    <row r="376" spans="4:30" x14ac:dyDescent="0.35">
      <c r="D376" s="80" t="s">
        <v>851</v>
      </c>
      <c r="E376" s="99"/>
      <c r="F376" s="101"/>
      <c r="G376" s="56"/>
      <c r="H376" s="68"/>
      <c r="I376" s="69"/>
      <c r="J376" s="70"/>
      <c r="K376" s="70"/>
      <c r="L376" s="70"/>
      <c r="M376" s="70"/>
      <c r="N376" s="69"/>
      <c r="O376" s="71"/>
      <c r="P376" s="69"/>
      <c r="Q376" s="69"/>
      <c r="R376" s="72"/>
      <c r="S376" s="71"/>
      <c r="T376" s="69"/>
      <c r="U376" s="71"/>
      <c r="V376" s="72"/>
      <c r="W376" s="73"/>
      <c r="X376" s="96"/>
      <c r="Y376" s="74"/>
      <c r="Z376" s="75"/>
      <c r="AA376" s="76"/>
      <c r="AB376" s="96"/>
      <c r="AC376" s="77"/>
      <c r="AD376" s="69"/>
    </row>
    <row r="377" spans="4:30" ht="30" x14ac:dyDescent="0.35">
      <c r="D377" s="80" t="s">
        <v>851</v>
      </c>
      <c r="E377" s="99"/>
      <c r="F377" s="101"/>
      <c r="G377" s="56" t="s">
        <v>36</v>
      </c>
      <c r="H377" s="68"/>
      <c r="I377" s="69" t="s">
        <v>875</v>
      </c>
      <c r="J377" s="70" t="e">
        <f>VLOOKUP($I377,[2]DATA2017!$B$5:$O$2526,2,FALSE)*100</f>
        <v>#N/A</v>
      </c>
      <c r="K377" s="70" t="e">
        <f>VLOOKUP($I377,[2]DATA2017!$B$5:$O$2526,3,FALSE)*100</f>
        <v>#N/A</v>
      </c>
      <c r="L377" s="70" t="e">
        <f>VLOOKUP($I377,[2]DATA2017!$B$5:$O$2526,4,FALSE)*100</f>
        <v>#N/A</v>
      </c>
      <c r="M377" s="70" t="e">
        <f t="shared" si="28"/>
        <v>#N/A</v>
      </c>
      <c r="N377" s="69" t="s">
        <v>875</v>
      </c>
      <c r="O377" s="71" t="s">
        <v>876</v>
      </c>
      <c r="P377" s="69" t="s">
        <v>103</v>
      </c>
      <c r="Q377" s="69" t="s">
        <v>869</v>
      </c>
      <c r="R377" s="72">
        <v>0.6</v>
      </c>
      <c r="S377" s="71" t="s">
        <v>877</v>
      </c>
      <c r="T377" s="72">
        <v>1</v>
      </c>
      <c r="U377" s="71" t="s">
        <v>878</v>
      </c>
      <c r="V377" s="72">
        <v>1</v>
      </c>
      <c r="W377" s="73">
        <v>0</v>
      </c>
      <c r="X377" s="96"/>
      <c r="Y377" s="74">
        <v>50000000</v>
      </c>
      <c r="Z377" s="75"/>
      <c r="AA377" s="76">
        <f>ROUNDDOWN(AC377*90%,-6)+SUM(Z378:Z379)</f>
        <v>218000000</v>
      </c>
      <c r="AB377" s="96">
        <v>70000000</v>
      </c>
      <c r="AC377" s="77">
        <v>20000000</v>
      </c>
      <c r="AD377" s="69" t="s">
        <v>41</v>
      </c>
    </row>
    <row r="378" spans="4:30" ht="30" x14ac:dyDescent="0.35">
      <c r="D378" s="80" t="s">
        <v>851</v>
      </c>
      <c r="E378" s="99" t="s">
        <v>879</v>
      </c>
      <c r="F378" s="101"/>
      <c r="G378" s="56"/>
      <c r="H378" s="68"/>
      <c r="I378" s="69"/>
      <c r="J378" s="70"/>
      <c r="K378" s="70"/>
      <c r="L378" s="70"/>
      <c r="M378" s="70"/>
      <c r="N378" s="69"/>
      <c r="O378" s="71" t="s">
        <v>880</v>
      </c>
      <c r="P378" s="69"/>
      <c r="Q378" s="69"/>
      <c r="R378" s="72"/>
      <c r="S378" s="71"/>
      <c r="T378" s="69"/>
      <c r="U378" s="71"/>
      <c r="V378" s="72"/>
      <c r="W378" s="73"/>
      <c r="X378" s="96"/>
      <c r="Y378" s="74"/>
      <c r="Z378" s="75">
        <v>200000000</v>
      </c>
      <c r="AA378" s="76"/>
      <c r="AB378" s="96"/>
      <c r="AC378" s="77"/>
      <c r="AD378" s="69"/>
    </row>
    <row r="379" spans="4:30" x14ac:dyDescent="0.35">
      <c r="D379" s="80" t="s">
        <v>851</v>
      </c>
      <c r="E379" s="99"/>
      <c r="F379" s="101"/>
      <c r="G379" s="56"/>
      <c r="H379" s="68"/>
      <c r="I379" s="69"/>
      <c r="J379" s="70"/>
      <c r="K379" s="70"/>
      <c r="L379" s="70"/>
      <c r="M379" s="70"/>
      <c r="N379" s="69"/>
      <c r="O379" s="71"/>
      <c r="P379" s="69"/>
      <c r="Q379" s="69"/>
      <c r="R379" s="72"/>
      <c r="S379" s="71"/>
      <c r="T379" s="69"/>
      <c r="U379" s="71"/>
      <c r="V379" s="72"/>
      <c r="W379" s="73"/>
      <c r="X379" s="96"/>
      <c r="Y379" s="74"/>
      <c r="Z379" s="75"/>
      <c r="AA379" s="76"/>
      <c r="AB379" s="96"/>
      <c r="AC379" s="77"/>
      <c r="AD379" s="69"/>
    </row>
    <row r="380" spans="4:30" ht="30" x14ac:dyDescent="0.35">
      <c r="D380" s="80" t="s">
        <v>851</v>
      </c>
      <c r="E380" s="99"/>
      <c r="F380" s="101"/>
      <c r="G380" s="56" t="s">
        <v>35</v>
      </c>
      <c r="H380" s="57">
        <v>8</v>
      </c>
      <c r="I380" s="58" t="s">
        <v>881</v>
      </c>
      <c r="J380" s="58"/>
      <c r="K380" s="58"/>
      <c r="L380" s="58"/>
      <c r="M380" s="58"/>
      <c r="N380" s="58" t="s">
        <v>881</v>
      </c>
      <c r="O380" s="59" t="s">
        <v>882</v>
      </c>
      <c r="P380" s="60"/>
      <c r="Q380" s="60"/>
      <c r="R380" s="60"/>
      <c r="S380" s="61"/>
      <c r="T380" s="60"/>
      <c r="U380" s="61"/>
      <c r="V380" s="60"/>
      <c r="W380" s="62">
        <v>46260000000</v>
      </c>
      <c r="X380" s="67"/>
      <c r="Y380" s="63">
        <f>SUM(Y381:Y384)</f>
        <v>17190000000</v>
      </c>
      <c r="Z380" s="64"/>
      <c r="AA380" s="65">
        <f>SUM(AA381:AA384)</f>
        <v>16325000000</v>
      </c>
      <c r="AB380" s="67">
        <v>2550000000</v>
      </c>
      <c r="AC380" s="66">
        <v>0</v>
      </c>
      <c r="AD380" s="67"/>
    </row>
    <row r="381" spans="4:30" ht="30" x14ac:dyDescent="0.35">
      <c r="D381" s="80" t="s">
        <v>851</v>
      </c>
      <c r="E381" s="99"/>
      <c r="F381" s="101"/>
      <c r="G381" s="56" t="s">
        <v>36</v>
      </c>
      <c r="H381" s="68"/>
      <c r="I381" s="69" t="s">
        <v>883</v>
      </c>
      <c r="J381" s="70">
        <f>VLOOKUP($I381,[2]DATA2017!$B$5:$O$2526,2,FALSE)*100</f>
        <v>0</v>
      </c>
      <c r="K381" s="70">
        <f>VLOOKUP($I381,[2]DATA2017!$B$5:$O$2526,3,FALSE)*100</f>
        <v>0</v>
      </c>
      <c r="L381" s="70">
        <f>VLOOKUP($I381,[2]DATA2017!$B$5:$O$2526,4,FALSE)*100</f>
        <v>100</v>
      </c>
      <c r="M381" s="70">
        <f t="shared" ref="M381:M384" si="29">SUM(J381:L381)</f>
        <v>100</v>
      </c>
      <c r="N381" s="69" t="s">
        <v>883</v>
      </c>
      <c r="O381" s="71" t="s">
        <v>884</v>
      </c>
      <c r="P381" s="69" t="s">
        <v>103</v>
      </c>
      <c r="Q381" s="69" t="s">
        <v>863</v>
      </c>
      <c r="R381" s="69" t="s">
        <v>864</v>
      </c>
      <c r="S381" s="71" t="s">
        <v>885</v>
      </c>
      <c r="T381" s="69" t="s">
        <v>886</v>
      </c>
      <c r="U381" s="71" t="s">
        <v>887</v>
      </c>
      <c r="V381" s="72">
        <v>0.8</v>
      </c>
      <c r="W381" s="73">
        <v>4200000000</v>
      </c>
      <c r="X381" s="96"/>
      <c r="Y381" s="74">
        <v>2550000000</v>
      </c>
      <c r="Z381" s="75"/>
      <c r="AA381" s="76">
        <f>Z382</f>
        <v>2200000000</v>
      </c>
      <c r="AB381" s="96">
        <v>2550000000</v>
      </c>
      <c r="AC381" s="77"/>
      <c r="AD381" s="69" t="s">
        <v>41</v>
      </c>
    </row>
    <row r="382" spans="4:30" ht="45" x14ac:dyDescent="0.35">
      <c r="D382" s="80" t="s">
        <v>851</v>
      </c>
      <c r="E382" s="99" t="s">
        <v>888</v>
      </c>
      <c r="F382" s="101"/>
      <c r="G382" s="56"/>
      <c r="H382" s="68"/>
      <c r="I382" s="69"/>
      <c r="J382" s="70"/>
      <c r="K382" s="70"/>
      <c r="L382" s="70"/>
      <c r="M382" s="70"/>
      <c r="N382" s="69"/>
      <c r="O382" s="71" t="s">
        <v>889</v>
      </c>
      <c r="P382" s="69"/>
      <c r="Q382" s="69"/>
      <c r="R382" s="69"/>
      <c r="S382" s="71"/>
      <c r="T382" s="69"/>
      <c r="U382" s="71"/>
      <c r="V382" s="72"/>
      <c r="W382" s="73"/>
      <c r="X382" s="96"/>
      <c r="Y382" s="74"/>
      <c r="Z382" s="75">
        <v>2200000000</v>
      </c>
      <c r="AA382" s="76"/>
      <c r="AB382" s="96"/>
      <c r="AC382" s="77"/>
      <c r="AD382" s="69"/>
    </row>
    <row r="383" spans="4:30" x14ac:dyDescent="0.35">
      <c r="D383" s="80" t="s">
        <v>851</v>
      </c>
      <c r="E383" s="99"/>
      <c r="F383" s="101"/>
      <c r="G383" s="56"/>
      <c r="H383" s="68"/>
      <c r="I383" s="69"/>
      <c r="J383" s="70"/>
      <c r="K383" s="70"/>
      <c r="L383" s="70"/>
      <c r="M383" s="70"/>
      <c r="N383" s="69"/>
      <c r="O383" s="71"/>
      <c r="P383" s="69"/>
      <c r="Q383" s="69"/>
      <c r="R383" s="69"/>
      <c r="S383" s="71"/>
      <c r="T383" s="69"/>
      <c r="U383" s="71"/>
      <c r="V383" s="72"/>
      <c r="W383" s="73"/>
      <c r="X383" s="96"/>
      <c r="Y383" s="74"/>
      <c r="Z383" s="75"/>
      <c r="AA383" s="76"/>
      <c r="AB383" s="96"/>
      <c r="AC383" s="77"/>
      <c r="AD383" s="69"/>
    </row>
    <row r="384" spans="4:30" ht="30" x14ac:dyDescent="0.35">
      <c r="D384" s="80" t="s">
        <v>851</v>
      </c>
      <c r="E384" s="99"/>
      <c r="F384" s="101"/>
      <c r="G384" s="56" t="s">
        <v>36</v>
      </c>
      <c r="H384" s="68"/>
      <c r="I384" s="69" t="s">
        <v>890</v>
      </c>
      <c r="J384" s="70">
        <f>VLOOKUP($I384,[2]DATA2017!$B$5:$O$2526,2,FALSE)*100</f>
        <v>0</v>
      </c>
      <c r="K384" s="70">
        <f>VLOOKUP($I384,[2]DATA2017!$B$5:$O$2526,3,FALSE)*100</f>
        <v>0</v>
      </c>
      <c r="L384" s="70">
        <f>VLOOKUP($I384,[2]DATA2017!$B$5:$O$2526,4,FALSE)*100</f>
        <v>100</v>
      </c>
      <c r="M384" s="70">
        <f t="shared" si="29"/>
        <v>100</v>
      </c>
      <c r="N384" s="69" t="s">
        <v>890</v>
      </c>
      <c r="O384" s="71" t="s">
        <v>891</v>
      </c>
      <c r="P384" s="69" t="s">
        <v>103</v>
      </c>
      <c r="Q384" s="69" t="s">
        <v>892</v>
      </c>
      <c r="R384" s="69" t="s">
        <v>864</v>
      </c>
      <c r="S384" s="71" t="s">
        <v>893</v>
      </c>
      <c r="T384" s="69" t="s">
        <v>39</v>
      </c>
      <c r="U384" s="71" t="s">
        <v>894</v>
      </c>
      <c r="V384" s="69" t="s">
        <v>39</v>
      </c>
      <c r="W384" s="73">
        <v>42060000000</v>
      </c>
      <c r="X384" s="96"/>
      <c r="Y384" s="74">
        <v>14640000000</v>
      </c>
      <c r="Z384" s="75"/>
      <c r="AA384" s="76">
        <f>ROUNDDOWN(AC384*90%,-6)+SUM(Z385:Z467)</f>
        <v>14125000000</v>
      </c>
      <c r="AB384" s="96">
        <v>0</v>
      </c>
      <c r="AC384" s="77">
        <v>0</v>
      </c>
      <c r="AD384" s="69" t="s">
        <v>41</v>
      </c>
    </row>
    <row r="385" spans="4:30" ht="30" x14ac:dyDescent="0.35">
      <c r="D385" s="80" t="s">
        <v>851</v>
      </c>
      <c r="E385" s="99" t="s">
        <v>895</v>
      </c>
      <c r="F385" s="101"/>
      <c r="G385" s="56"/>
      <c r="H385" s="68"/>
      <c r="I385" s="69"/>
      <c r="J385" s="70"/>
      <c r="K385" s="70"/>
      <c r="L385" s="70"/>
      <c r="M385" s="70"/>
      <c r="N385" s="69"/>
      <c r="O385" s="71" t="s">
        <v>896</v>
      </c>
      <c r="P385" s="69"/>
      <c r="Q385" s="69"/>
      <c r="R385" s="69"/>
      <c r="S385" s="71"/>
      <c r="T385" s="69"/>
      <c r="U385" s="71"/>
      <c r="V385" s="69"/>
      <c r="W385" s="73"/>
      <c r="X385" s="96"/>
      <c r="Y385" s="74"/>
      <c r="Z385" s="75">
        <v>100000000</v>
      </c>
      <c r="AA385" s="76"/>
      <c r="AB385" s="96"/>
      <c r="AC385" s="77"/>
      <c r="AD385" s="69"/>
    </row>
    <row r="386" spans="4:30" ht="30" x14ac:dyDescent="0.35">
      <c r="D386" s="80" t="s">
        <v>851</v>
      </c>
      <c r="E386" s="99" t="s">
        <v>897</v>
      </c>
      <c r="F386" s="101"/>
      <c r="G386" s="56"/>
      <c r="H386" s="68"/>
      <c r="I386" s="69"/>
      <c r="J386" s="70"/>
      <c r="K386" s="70"/>
      <c r="L386" s="70"/>
      <c r="M386" s="70"/>
      <c r="N386" s="69"/>
      <c r="O386" s="71" t="s">
        <v>898</v>
      </c>
      <c r="P386" s="69"/>
      <c r="Q386" s="69"/>
      <c r="R386" s="69"/>
      <c r="S386" s="71"/>
      <c r="T386" s="69"/>
      <c r="U386" s="71"/>
      <c r="V386" s="69"/>
      <c r="W386" s="73"/>
      <c r="X386" s="96"/>
      <c r="Y386" s="74"/>
      <c r="Z386" s="75">
        <v>200000000</v>
      </c>
      <c r="AA386" s="76"/>
      <c r="AB386" s="96"/>
      <c r="AC386" s="77"/>
      <c r="AD386" s="69"/>
    </row>
    <row r="387" spans="4:30" ht="30" x14ac:dyDescent="0.35">
      <c r="D387" s="80" t="s">
        <v>851</v>
      </c>
      <c r="E387" s="99" t="s">
        <v>899</v>
      </c>
      <c r="F387" s="101"/>
      <c r="G387" s="56"/>
      <c r="H387" s="68"/>
      <c r="I387" s="69"/>
      <c r="J387" s="70"/>
      <c r="K387" s="70"/>
      <c r="L387" s="70"/>
      <c r="M387" s="70"/>
      <c r="N387" s="69"/>
      <c r="O387" s="71" t="s">
        <v>900</v>
      </c>
      <c r="P387" s="69"/>
      <c r="Q387" s="69"/>
      <c r="R387" s="69"/>
      <c r="S387" s="71"/>
      <c r="T387" s="69"/>
      <c r="U387" s="71"/>
      <c r="V387" s="69"/>
      <c r="W387" s="73"/>
      <c r="X387" s="96"/>
      <c r="Y387" s="74"/>
      <c r="Z387" s="75">
        <v>200000000</v>
      </c>
      <c r="AA387" s="76"/>
      <c r="AB387" s="96"/>
      <c r="AC387" s="77"/>
      <c r="AD387" s="69"/>
    </row>
    <row r="388" spans="4:30" ht="30" x14ac:dyDescent="0.35">
      <c r="D388" s="80" t="s">
        <v>851</v>
      </c>
      <c r="E388" s="99" t="s">
        <v>901</v>
      </c>
      <c r="F388" s="101"/>
      <c r="G388" s="56"/>
      <c r="H388" s="68"/>
      <c r="I388" s="69"/>
      <c r="J388" s="70"/>
      <c r="K388" s="70"/>
      <c r="L388" s="70"/>
      <c r="M388" s="70"/>
      <c r="N388" s="69"/>
      <c r="O388" s="71" t="s">
        <v>902</v>
      </c>
      <c r="P388" s="69"/>
      <c r="Q388" s="69"/>
      <c r="R388" s="69"/>
      <c r="S388" s="71"/>
      <c r="T388" s="69"/>
      <c r="U388" s="71"/>
      <c r="V388" s="69"/>
      <c r="W388" s="73"/>
      <c r="X388" s="96"/>
      <c r="Y388" s="74"/>
      <c r="Z388" s="75">
        <v>195000000</v>
      </c>
      <c r="AA388" s="76"/>
      <c r="AB388" s="96"/>
      <c r="AC388" s="77"/>
      <c r="AD388" s="69"/>
    </row>
    <row r="389" spans="4:30" ht="30" x14ac:dyDescent="0.35">
      <c r="D389" s="80" t="s">
        <v>851</v>
      </c>
      <c r="E389" s="99" t="s">
        <v>903</v>
      </c>
      <c r="F389" s="101"/>
      <c r="G389" s="56"/>
      <c r="H389" s="68"/>
      <c r="I389" s="69"/>
      <c r="J389" s="70"/>
      <c r="K389" s="70"/>
      <c r="L389" s="70"/>
      <c r="M389" s="70"/>
      <c r="N389" s="69"/>
      <c r="O389" s="71" t="s">
        <v>904</v>
      </c>
      <c r="P389" s="69"/>
      <c r="Q389" s="69"/>
      <c r="R389" s="69"/>
      <c r="S389" s="71"/>
      <c r="T389" s="69"/>
      <c r="U389" s="71"/>
      <c r="V389" s="69"/>
      <c r="W389" s="73"/>
      <c r="X389" s="96"/>
      <c r="Y389" s="74"/>
      <c r="Z389" s="75">
        <v>190000000</v>
      </c>
      <c r="AA389" s="76"/>
      <c r="AB389" s="96"/>
      <c r="AC389" s="77"/>
      <c r="AD389" s="69"/>
    </row>
    <row r="390" spans="4:30" ht="45" x14ac:dyDescent="0.35">
      <c r="D390" s="80" t="s">
        <v>851</v>
      </c>
      <c r="E390" s="99" t="s">
        <v>905</v>
      </c>
      <c r="F390" s="101"/>
      <c r="G390" s="56"/>
      <c r="H390" s="68"/>
      <c r="I390" s="69"/>
      <c r="J390" s="70"/>
      <c r="K390" s="70"/>
      <c r="L390" s="70"/>
      <c r="M390" s="70"/>
      <c r="N390" s="69"/>
      <c r="O390" s="71" t="s">
        <v>906</v>
      </c>
      <c r="P390" s="69"/>
      <c r="Q390" s="69"/>
      <c r="R390" s="69"/>
      <c r="S390" s="71"/>
      <c r="T390" s="69"/>
      <c r="U390" s="71"/>
      <c r="V390" s="69"/>
      <c r="W390" s="73"/>
      <c r="X390" s="96"/>
      <c r="Y390" s="74"/>
      <c r="Z390" s="75">
        <v>190000000</v>
      </c>
      <c r="AA390" s="76"/>
      <c r="AB390" s="96"/>
      <c r="AC390" s="77"/>
      <c r="AD390" s="69"/>
    </row>
    <row r="391" spans="4:30" ht="30" x14ac:dyDescent="0.35">
      <c r="D391" s="80" t="s">
        <v>851</v>
      </c>
      <c r="E391" s="99" t="s">
        <v>907</v>
      </c>
      <c r="F391" s="101"/>
      <c r="G391" s="56"/>
      <c r="H391" s="68"/>
      <c r="I391" s="69"/>
      <c r="J391" s="70"/>
      <c r="K391" s="70"/>
      <c r="L391" s="70"/>
      <c r="M391" s="70"/>
      <c r="N391" s="69"/>
      <c r="O391" s="71" t="s">
        <v>908</v>
      </c>
      <c r="P391" s="69"/>
      <c r="Q391" s="69"/>
      <c r="R391" s="69"/>
      <c r="S391" s="71"/>
      <c r="T391" s="69"/>
      <c r="U391" s="71"/>
      <c r="V391" s="69"/>
      <c r="W391" s="73"/>
      <c r="X391" s="96"/>
      <c r="Y391" s="74"/>
      <c r="Z391" s="75">
        <v>190000000</v>
      </c>
      <c r="AA391" s="76"/>
      <c r="AB391" s="96"/>
      <c r="AC391" s="77"/>
      <c r="AD391" s="69"/>
    </row>
    <row r="392" spans="4:30" ht="30" x14ac:dyDescent="0.35">
      <c r="D392" s="80" t="s">
        <v>851</v>
      </c>
      <c r="E392" s="99" t="s">
        <v>909</v>
      </c>
      <c r="F392" s="101"/>
      <c r="G392" s="56"/>
      <c r="H392" s="68"/>
      <c r="I392" s="69"/>
      <c r="J392" s="70"/>
      <c r="K392" s="70"/>
      <c r="L392" s="70"/>
      <c r="M392" s="70"/>
      <c r="N392" s="69"/>
      <c r="O392" s="71" t="s">
        <v>910</v>
      </c>
      <c r="P392" s="69"/>
      <c r="Q392" s="69"/>
      <c r="R392" s="69"/>
      <c r="S392" s="71"/>
      <c r="T392" s="69"/>
      <c r="U392" s="71"/>
      <c r="V392" s="69"/>
      <c r="W392" s="73"/>
      <c r="X392" s="96"/>
      <c r="Y392" s="74"/>
      <c r="Z392" s="75">
        <v>200000000</v>
      </c>
      <c r="AA392" s="76"/>
      <c r="AB392" s="96"/>
      <c r="AC392" s="77"/>
      <c r="AD392" s="69"/>
    </row>
    <row r="393" spans="4:30" ht="30" x14ac:dyDescent="0.35">
      <c r="D393" s="80" t="s">
        <v>851</v>
      </c>
      <c r="E393" s="99" t="s">
        <v>911</v>
      </c>
      <c r="F393" s="101"/>
      <c r="G393" s="56"/>
      <c r="H393" s="68"/>
      <c r="I393" s="69"/>
      <c r="J393" s="70"/>
      <c r="K393" s="70"/>
      <c r="L393" s="70"/>
      <c r="M393" s="70"/>
      <c r="N393" s="69"/>
      <c r="O393" s="71" t="s">
        <v>912</v>
      </c>
      <c r="P393" s="69"/>
      <c r="Q393" s="69"/>
      <c r="R393" s="69"/>
      <c r="S393" s="71"/>
      <c r="T393" s="69"/>
      <c r="U393" s="71"/>
      <c r="V393" s="69"/>
      <c r="W393" s="73"/>
      <c r="X393" s="96"/>
      <c r="Y393" s="74"/>
      <c r="Z393" s="75">
        <v>70000000</v>
      </c>
      <c r="AA393" s="76"/>
      <c r="AB393" s="96"/>
      <c r="AC393" s="77"/>
      <c r="AD393" s="69"/>
    </row>
    <row r="394" spans="4:30" ht="30" x14ac:dyDescent="0.35">
      <c r="D394" s="80" t="s">
        <v>851</v>
      </c>
      <c r="E394" s="99" t="s">
        <v>913</v>
      </c>
      <c r="F394" s="101"/>
      <c r="G394" s="56"/>
      <c r="H394" s="68"/>
      <c r="I394" s="69"/>
      <c r="J394" s="70"/>
      <c r="K394" s="70"/>
      <c r="L394" s="70"/>
      <c r="M394" s="70"/>
      <c r="N394" s="69"/>
      <c r="O394" s="71" t="s">
        <v>914</v>
      </c>
      <c r="P394" s="69"/>
      <c r="Q394" s="69"/>
      <c r="R394" s="69"/>
      <c r="S394" s="71"/>
      <c r="T394" s="69"/>
      <c r="U394" s="71"/>
      <c r="V394" s="69"/>
      <c r="W394" s="73"/>
      <c r="X394" s="96"/>
      <c r="Y394" s="74"/>
      <c r="Z394" s="75">
        <v>150000000</v>
      </c>
      <c r="AA394" s="76"/>
      <c r="AB394" s="96"/>
      <c r="AC394" s="77"/>
      <c r="AD394" s="69"/>
    </row>
    <row r="395" spans="4:30" x14ac:dyDescent="0.35">
      <c r="D395" s="80" t="s">
        <v>851</v>
      </c>
      <c r="E395" s="99" t="s">
        <v>915</v>
      </c>
      <c r="F395" s="101"/>
      <c r="G395" s="56"/>
      <c r="H395" s="68"/>
      <c r="I395" s="69"/>
      <c r="J395" s="70"/>
      <c r="K395" s="70"/>
      <c r="L395" s="70"/>
      <c r="M395" s="70"/>
      <c r="N395" s="69"/>
      <c r="O395" s="71" t="s">
        <v>916</v>
      </c>
      <c r="P395" s="69"/>
      <c r="Q395" s="69"/>
      <c r="R395" s="69"/>
      <c r="S395" s="71"/>
      <c r="T395" s="69"/>
      <c r="U395" s="71"/>
      <c r="V395" s="69"/>
      <c r="W395" s="73"/>
      <c r="X395" s="96"/>
      <c r="Y395" s="74"/>
      <c r="Z395" s="75">
        <v>100000000</v>
      </c>
      <c r="AA395" s="76"/>
      <c r="AB395" s="96"/>
      <c r="AC395" s="77"/>
      <c r="AD395" s="69"/>
    </row>
    <row r="396" spans="4:30" x14ac:dyDescent="0.35">
      <c r="D396" s="80" t="s">
        <v>851</v>
      </c>
      <c r="E396" s="99" t="s">
        <v>917</v>
      </c>
      <c r="F396" s="101"/>
      <c r="G396" s="56"/>
      <c r="H396" s="68"/>
      <c r="I396" s="69"/>
      <c r="J396" s="70"/>
      <c r="K396" s="70"/>
      <c r="L396" s="70"/>
      <c r="M396" s="70"/>
      <c r="N396" s="69"/>
      <c r="O396" s="71" t="s">
        <v>918</v>
      </c>
      <c r="P396" s="69"/>
      <c r="Q396" s="69"/>
      <c r="R396" s="69"/>
      <c r="S396" s="71"/>
      <c r="T396" s="69"/>
      <c r="U396" s="71"/>
      <c r="V396" s="69"/>
      <c r="W396" s="73"/>
      <c r="X396" s="96"/>
      <c r="Y396" s="74"/>
      <c r="Z396" s="75">
        <v>200000000</v>
      </c>
      <c r="AA396" s="76"/>
      <c r="AB396" s="96"/>
      <c r="AC396" s="77"/>
      <c r="AD396" s="69"/>
    </row>
    <row r="397" spans="4:30" ht="30" x14ac:dyDescent="0.35">
      <c r="D397" s="80" t="s">
        <v>851</v>
      </c>
      <c r="E397" s="99" t="s">
        <v>919</v>
      </c>
      <c r="F397" s="101"/>
      <c r="G397" s="56"/>
      <c r="H397" s="68"/>
      <c r="I397" s="69"/>
      <c r="J397" s="70"/>
      <c r="K397" s="70"/>
      <c r="L397" s="70"/>
      <c r="M397" s="70"/>
      <c r="N397" s="69"/>
      <c r="O397" s="71" t="s">
        <v>920</v>
      </c>
      <c r="P397" s="69"/>
      <c r="Q397" s="69"/>
      <c r="R397" s="69"/>
      <c r="S397" s="71"/>
      <c r="T397" s="69"/>
      <c r="U397" s="71"/>
      <c r="V397" s="69"/>
      <c r="W397" s="73"/>
      <c r="X397" s="96"/>
      <c r="Y397" s="74"/>
      <c r="Z397" s="75">
        <v>200000000</v>
      </c>
      <c r="AA397" s="76"/>
      <c r="AB397" s="96"/>
      <c r="AC397" s="77"/>
      <c r="AD397" s="69"/>
    </row>
    <row r="398" spans="4:30" ht="30" x14ac:dyDescent="0.35">
      <c r="D398" s="80" t="s">
        <v>851</v>
      </c>
      <c r="E398" s="99" t="s">
        <v>921</v>
      </c>
      <c r="F398" s="101"/>
      <c r="G398" s="56"/>
      <c r="H398" s="68"/>
      <c r="I398" s="69"/>
      <c r="J398" s="70"/>
      <c r="K398" s="70"/>
      <c r="L398" s="70"/>
      <c r="M398" s="70"/>
      <c r="N398" s="69"/>
      <c r="O398" s="71" t="s">
        <v>922</v>
      </c>
      <c r="P398" s="69"/>
      <c r="Q398" s="69"/>
      <c r="R398" s="69"/>
      <c r="S398" s="71"/>
      <c r="T398" s="69"/>
      <c r="U398" s="71"/>
      <c r="V398" s="69"/>
      <c r="W398" s="73"/>
      <c r="X398" s="96"/>
      <c r="Y398" s="74"/>
      <c r="Z398" s="75">
        <v>200000000</v>
      </c>
      <c r="AA398" s="76"/>
      <c r="AB398" s="96"/>
      <c r="AC398" s="77"/>
      <c r="AD398" s="69"/>
    </row>
    <row r="399" spans="4:30" ht="45" x14ac:dyDescent="0.35">
      <c r="D399" s="80" t="s">
        <v>851</v>
      </c>
      <c r="E399" s="99" t="s">
        <v>923</v>
      </c>
      <c r="F399" s="101"/>
      <c r="G399" s="56"/>
      <c r="H399" s="68"/>
      <c r="I399" s="69"/>
      <c r="J399" s="70"/>
      <c r="K399" s="70"/>
      <c r="L399" s="70"/>
      <c r="M399" s="70"/>
      <c r="N399" s="69"/>
      <c r="O399" s="71" t="s">
        <v>924</v>
      </c>
      <c r="P399" s="69"/>
      <c r="Q399" s="69"/>
      <c r="R399" s="69"/>
      <c r="S399" s="71"/>
      <c r="T399" s="69"/>
      <c r="U399" s="71"/>
      <c r="V399" s="69"/>
      <c r="W399" s="73"/>
      <c r="X399" s="96"/>
      <c r="Y399" s="74"/>
      <c r="Z399" s="75">
        <v>200000000</v>
      </c>
      <c r="AA399" s="76"/>
      <c r="AB399" s="96"/>
      <c r="AC399" s="77"/>
      <c r="AD399" s="69"/>
    </row>
    <row r="400" spans="4:30" ht="30" x14ac:dyDescent="0.35">
      <c r="D400" s="80" t="s">
        <v>851</v>
      </c>
      <c r="E400" s="99" t="s">
        <v>925</v>
      </c>
      <c r="F400" s="101"/>
      <c r="G400" s="56"/>
      <c r="H400" s="68"/>
      <c r="I400" s="69"/>
      <c r="J400" s="70"/>
      <c r="K400" s="70"/>
      <c r="L400" s="70"/>
      <c r="M400" s="70"/>
      <c r="N400" s="69"/>
      <c r="O400" s="71" t="s">
        <v>926</v>
      </c>
      <c r="P400" s="69"/>
      <c r="Q400" s="69"/>
      <c r="R400" s="69"/>
      <c r="S400" s="71"/>
      <c r="T400" s="69"/>
      <c r="U400" s="71"/>
      <c r="V400" s="69"/>
      <c r="W400" s="73"/>
      <c r="X400" s="96"/>
      <c r="Y400" s="74"/>
      <c r="Z400" s="75">
        <v>200000000</v>
      </c>
      <c r="AA400" s="76"/>
      <c r="AB400" s="96"/>
      <c r="AC400" s="77"/>
      <c r="AD400" s="69"/>
    </row>
    <row r="401" spans="4:30" ht="30" x14ac:dyDescent="0.35">
      <c r="D401" s="80" t="s">
        <v>851</v>
      </c>
      <c r="E401" s="99" t="s">
        <v>927</v>
      </c>
      <c r="F401" s="101"/>
      <c r="G401" s="56"/>
      <c r="H401" s="68"/>
      <c r="I401" s="69"/>
      <c r="J401" s="70"/>
      <c r="K401" s="70"/>
      <c r="L401" s="70"/>
      <c r="M401" s="70"/>
      <c r="N401" s="69"/>
      <c r="O401" s="71" t="s">
        <v>928</v>
      </c>
      <c r="P401" s="69"/>
      <c r="Q401" s="69"/>
      <c r="R401" s="69"/>
      <c r="S401" s="71"/>
      <c r="T401" s="69"/>
      <c r="U401" s="71"/>
      <c r="V401" s="69"/>
      <c r="W401" s="73"/>
      <c r="X401" s="96"/>
      <c r="Y401" s="74"/>
      <c r="Z401" s="75">
        <v>150000000</v>
      </c>
      <c r="AA401" s="76"/>
      <c r="AB401" s="96"/>
      <c r="AC401" s="77"/>
      <c r="AD401" s="69"/>
    </row>
    <row r="402" spans="4:30" ht="45" x14ac:dyDescent="0.35">
      <c r="D402" s="80" t="s">
        <v>851</v>
      </c>
      <c r="E402" s="99" t="s">
        <v>929</v>
      </c>
      <c r="F402" s="101"/>
      <c r="G402" s="56"/>
      <c r="H402" s="68"/>
      <c r="I402" s="69"/>
      <c r="J402" s="70"/>
      <c r="K402" s="70"/>
      <c r="L402" s="70"/>
      <c r="M402" s="70"/>
      <c r="N402" s="69"/>
      <c r="O402" s="71" t="s">
        <v>930</v>
      </c>
      <c r="P402" s="69"/>
      <c r="Q402" s="69"/>
      <c r="R402" s="69"/>
      <c r="S402" s="71"/>
      <c r="T402" s="69"/>
      <c r="U402" s="71"/>
      <c r="V402" s="69"/>
      <c r="W402" s="73"/>
      <c r="X402" s="96"/>
      <c r="Y402" s="74"/>
      <c r="Z402" s="75">
        <v>200000000</v>
      </c>
      <c r="AA402" s="76"/>
      <c r="AB402" s="96"/>
      <c r="AC402" s="77"/>
      <c r="AD402" s="69"/>
    </row>
    <row r="403" spans="4:30" ht="45" x14ac:dyDescent="0.35">
      <c r="D403" s="80" t="s">
        <v>851</v>
      </c>
      <c r="E403" s="99" t="s">
        <v>931</v>
      </c>
      <c r="F403" s="101"/>
      <c r="G403" s="56"/>
      <c r="H403" s="68"/>
      <c r="I403" s="69"/>
      <c r="J403" s="70"/>
      <c r="K403" s="70"/>
      <c r="L403" s="70"/>
      <c r="M403" s="70"/>
      <c r="N403" s="69"/>
      <c r="O403" s="71" t="s">
        <v>932</v>
      </c>
      <c r="P403" s="69"/>
      <c r="Q403" s="69"/>
      <c r="R403" s="69"/>
      <c r="S403" s="71"/>
      <c r="T403" s="69"/>
      <c r="U403" s="71"/>
      <c r="V403" s="69"/>
      <c r="W403" s="73"/>
      <c r="X403" s="96"/>
      <c r="Y403" s="74"/>
      <c r="Z403" s="75">
        <v>200000000</v>
      </c>
      <c r="AA403" s="76"/>
      <c r="AB403" s="96"/>
      <c r="AC403" s="77"/>
      <c r="AD403" s="69"/>
    </row>
    <row r="404" spans="4:30" ht="45" x14ac:dyDescent="0.35">
      <c r="D404" s="80" t="s">
        <v>851</v>
      </c>
      <c r="E404" s="99" t="s">
        <v>933</v>
      </c>
      <c r="F404" s="101"/>
      <c r="G404" s="56"/>
      <c r="H404" s="68"/>
      <c r="I404" s="69"/>
      <c r="J404" s="70"/>
      <c r="K404" s="70"/>
      <c r="L404" s="70"/>
      <c r="M404" s="70"/>
      <c r="N404" s="69"/>
      <c r="O404" s="71" t="s">
        <v>934</v>
      </c>
      <c r="P404" s="69"/>
      <c r="Q404" s="69"/>
      <c r="R404" s="69"/>
      <c r="S404" s="71"/>
      <c r="T404" s="69"/>
      <c r="U404" s="71"/>
      <c r="V404" s="69"/>
      <c r="W404" s="73"/>
      <c r="X404" s="96"/>
      <c r="Y404" s="74"/>
      <c r="Z404" s="75">
        <v>200000000</v>
      </c>
      <c r="AA404" s="76"/>
      <c r="AB404" s="96"/>
      <c r="AC404" s="77"/>
      <c r="AD404" s="69"/>
    </row>
    <row r="405" spans="4:30" ht="45" x14ac:dyDescent="0.35">
      <c r="D405" s="80" t="s">
        <v>851</v>
      </c>
      <c r="E405" s="99" t="s">
        <v>935</v>
      </c>
      <c r="F405" s="101"/>
      <c r="G405" s="56"/>
      <c r="H405" s="68"/>
      <c r="I405" s="69"/>
      <c r="J405" s="70"/>
      <c r="K405" s="70"/>
      <c r="L405" s="70"/>
      <c r="M405" s="70"/>
      <c r="N405" s="69"/>
      <c r="O405" s="71" t="s">
        <v>936</v>
      </c>
      <c r="P405" s="69"/>
      <c r="Q405" s="69"/>
      <c r="R405" s="69"/>
      <c r="S405" s="71"/>
      <c r="T405" s="69"/>
      <c r="U405" s="71"/>
      <c r="V405" s="69"/>
      <c r="W405" s="73"/>
      <c r="X405" s="96"/>
      <c r="Y405" s="74"/>
      <c r="Z405" s="75">
        <v>200000000</v>
      </c>
      <c r="AA405" s="76"/>
      <c r="AB405" s="96"/>
      <c r="AC405" s="77"/>
      <c r="AD405" s="69"/>
    </row>
    <row r="406" spans="4:30" ht="45" x14ac:dyDescent="0.35">
      <c r="D406" s="80" t="s">
        <v>851</v>
      </c>
      <c r="E406" s="99" t="s">
        <v>937</v>
      </c>
      <c r="F406" s="101"/>
      <c r="G406" s="56"/>
      <c r="H406" s="68"/>
      <c r="I406" s="69"/>
      <c r="J406" s="70"/>
      <c r="K406" s="70"/>
      <c r="L406" s="70"/>
      <c r="M406" s="70"/>
      <c r="N406" s="69"/>
      <c r="O406" s="71" t="s">
        <v>938</v>
      </c>
      <c r="P406" s="69"/>
      <c r="Q406" s="69"/>
      <c r="R406" s="69"/>
      <c r="S406" s="71"/>
      <c r="T406" s="69"/>
      <c r="U406" s="71"/>
      <c r="V406" s="69"/>
      <c r="W406" s="73"/>
      <c r="X406" s="96"/>
      <c r="Y406" s="74"/>
      <c r="Z406" s="75">
        <v>200000000</v>
      </c>
      <c r="AA406" s="76"/>
      <c r="AB406" s="96"/>
      <c r="AC406" s="77"/>
      <c r="AD406" s="69"/>
    </row>
    <row r="407" spans="4:30" ht="45" x14ac:dyDescent="0.35">
      <c r="D407" s="80" t="s">
        <v>851</v>
      </c>
      <c r="E407" s="99" t="s">
        <v>939</v>
      </c>
      <c r="F407" s="101"/>
      <c r="G407" s="56"/>
      <c r="H407" s="68"/>
      <c r="I407" s="69"/>
      <c r="J407" s="70"/>
      <c r="K407" s="70"/>
      <c r="L407" s="70"/>
      <c r="M407" s="70"/>
      <c r="N407" s="69"/>
      <c r="O407" s="71" t="s">
        <v>940</v>
      </c>
      <c r="P407" s="69"/>
      <c r="Q407" s="69"/>
      <c r="R407" s="69"/>
      <c r="S407" s="71"/>
      <c r="T407" s="69"/>
      <c r="U407" s="71"/>
      <c r="V407" s="69"/>
      <c r="W407" s="73"/>
      <c r="X407" s="96"/>
      <c r="Y407" s="74"/>
      <c r="Z407" s="75">
        <v>50000000</v>
      </c>
      <c r="AA407" s="76"/>
      <c r="AB407" s="96"/>
      <c r="AC407" s="77"/>
      <c r="AD407" s="69"/>
    </row>
    <row r="408" spans="4:30" ht="30" x14ac:dyDescent="0.35">
      <c r="D408" s="80" t="s">
        <v>851</v>
      </c>
      <c r="E408" s="99" t="s">
        <v>941</v>
      </c>
      <c r="F408" s="101"/>
      <c r="G408" s="56"/>
      <c r="H408" s="68"/>
      <c r="I408" s="69"/>
      <c r="J408" s="70"/>
      <c r="K408" s="70"/>
      <c r="L408" s="70"/>
      <c r="M408" s="70"/>
      <c r="N408" s="69"/>
      <c r="O408" s="71" t="s">
        <v>942</v>
      </c>
      <c r="P408" s="69"/>
      <c r="Q408" s="69"/>
      <c r="R408" s="69"/>
      <c r="S408" s="71"/>
      <c r="T408" s="69"/>
      <c r="U408" s="71"/>
      <c r="V408" s="69"/>
      <c r="W408" s="73"/>
      <c r="X408" s="96"/>
      <c r="Y408" s="74"/>
      <c r="Z408" s="75">
        <v>130000000</v>
      </c>
      <c r="AA408" s="76"/>
      <c r="AB408" s="96"/>
      <c r="AC408" s="77"/>
      <c r="AD408" s="69"/>
    </row>
    <row r="409" spans="4:30" ht="45" x14ac:dyDescent="0.35">
      <c r="D409" s="80" t="s">
        <v>851</v>
      </c>
      <c r="E409" s="99" t="s">
        <v>943</v>
      </c>
      <c r="F409" s="101"/>
      <c r="G409" s="56"/>
      <c r="H409" s="68"/>
      <c r="I409" s="69"/>
      <c r="J409" s="70"/>
      <c r="K409" s="70"/>
      <c r="L409" s="70"/>
      <c r="M409" s="70"/>
      <c r="N409" s="69"/>
      <c r="O409" s="71" t="s">
        <v>944</v>
      </c>
      <c r="P409" s="69"/>
      <c r="Q409" s="69"/>
      <c r="R409" s="69"/>
      <c r="S409" s="71"/>
      <c r="T409" s="69"/>
      <c r="U409" s="71"/>
      <c r="V409" s="69"/>
      <c r="W409" s="73"/>
      <c r="X409" s="96"/>
      <c r="Y409" s="74"/>
      <c r="Z409" s="75">
        <v>150000000</v>
      </c>
      <c r="AA409" s="76"/>
      <c r="AB409" s="96"/>
      <c r="AC409" s="77"/>
      <c r="AD409" s="69"/>
    </row>
    <row r="410" spans="4:30" ht="30" x14ac:dyDescent="0.35">
      <c r="D410" s="80" t="s">
        <v>851</v>
      </c>
      <c r="E410" s="99" t="s">
        <v>945</v>
      </c>
      <c r="F410" s="101"/>
      <c r="G410" s="56"/>
      <c r="H410" s="68"/>
      <c r="I410" s="69"/>
      <c r="J410" s="70"/>
      <c r="K410" s="70"/>
      <c r="L410" s="70"/>
      <c r="M410" s="70"/>
      <c r="N410" s="69"/>
      <c r="O410" s="71" t="s">
        <v>946</v>
      </c>
      <c r="P410" s="69"/>
      <c r="Q410" s="69"/>
      <c r="R410" s="69"/>
      <c r="S410" s="71"/>
      <c r="T410" s="69"/>
      <c r="U410" s="71"/>
      <c r="V410" s="69"/>
      <c r="W410" s="73"/>
      <c r="X410" s="96"/>
      <c r="Y410" s="74"/>
      <c r="Z410" s="75">
        <v>150000000</v>
      </c>
      <c r="AA410" s="76"/>
      <c r="AB410" s="96"/>
      <c r="AC410" s="77"/>
      <c r="AD410" s="69"/>
    </row>
    <row r="411" spans="4:30" ht="45" x14ac:dyDescent="0.35">
      <c r="D411" s="80" t="s">
        <v>851</v>
      </c>
      <c r="E411" s="99" t="s">
        <v>947</v>
      </c>
      <c r="F411" s="101"/>
      <c r="G411" s="56"/>
      <c r="H411" s="68"/>
      <c r="I411" s="69"/>
      <c r="J411" s="70"/>
      <c r="K411" s="70"/>
      <c r="L411" s="70"/>
      <c r="M411" s="70"/>
      <c r="N411" s="69"/>
      <c r="O411" s="71" t="s">
        <v>948</v>
      </c>
      <c r="P411" s="69"/>
      <c r="Q411" s="69"/>
      <c r="R411" s="69"/>
      <c r="S411" s="71"/>
      <c r="T411" s="69"/>
      <c r="U411" s="71"/>
      <c r="V411" s="69"/>
      <c r="W411" s="73"/>
      <c r="X411" s="96"/>
      <c r="Y411" s="74"/>
      <c r="Z411" s="75">
        <v>100000000</v>
      </c>
      <c r="AA411" s="76"/>
      <c r="AB411" s="96"/>
      <c r="AC411" s="77"/>
      <c r="AD411" s="69"/>
    </row>
    <row r="412" spans="4:30" ht="30" x14ac:dyDescent="0.35">
      <c r="D412" s="80" t="s">
        <v>851</v>
      </c>
      <c r="E412" s="99" t="s">
        <v>949</v>
      </c>
      <c r="F412" s="101"/>
      <c r="G412" s="56"/>
      <c r="H412" s="68"/>
      <c r="I412" s="69"/>
      <c r="J412" s="70"/>
      <c r="K412" s="70"/>
      <c r="L412" s="70"/>
      <c r="M412" s="70"/>
      <c r="N412" s="69"/>
      <c r="O412" s="71" t="s">
        <v>950</v>
      </c>
      <c r="P412" s="69"/>
      <c r="Q412" s="69"/>
      <c r="R412" s="69"/>
      <c r="S412" s="71"/>
      <c r="T412" s="69"/>
      <c r="U412" s="71"/>
      <c r="V412" s="69"/>
      <c r="W412" s="73"/>
      <c r="X412" s="96"/>
      <c r="Y412" s="74"/>
      <c r="Z412" s="75">
        <v>170000000</v>
      </c>
      <c r="AA412" s="76"/>
      <c r="AB412" s="96"/>
      <c r="AC412" s="77"/>
      <c r="AD412" s="69"/>
    </row>
    <row r="413" spans="4:30" ht="45" x14ac:dyDescent="0.35">
      <c r="D413" s="80" t="s">
        <v>851</v>
      </c>
      <c r="E413" s="99" t="s">
        <v>951</v>
      </c>
      <c r="F413" s="101"/>
      <c r="G413" s="56"/>
      <c r="H413" s="68"/>
      <c r="I413" s="69"/>
      <c r="J413" s="70"/>
      <c r="K413" s="70"/>
      <c r="L413" s="70"/>
      <c r="M413" s="70"/>
      <c r="N413" s="69"/>
      <c r="O413" s="71" t="s">
        <v>952</v>
      </c>
      <c r="P413" s="69"/>
      <c r="Q413" s="69"/>
      <c r="R413" s="69"/>
      <c r="S413" s="71"/>
      <c r="T413" s="69"/>
      <c r="U413" s="71"/>
      <c r="V413" s="69"/>
      <c r="W413" s="73"/>
      <c r="X413" s="96"/>
      <c r="Y413" s="74"/>
      <c r="Z413" s="75">
        <v>150000000</v>
      </c>
      <c r="AA413" s="76"/>
      <c r="AB413" s="96"/>
      <c r="AC413" s="77"/>
      <c r="AD413" s="69"/>
    </row>
    <row r="414" spans="4:30" ht="30" x14ac:dyDescent="0.35">
      <c r="D414" s="80" t="s">
        <v>851</v>
      </c>
      <c r="E414" s="99" t="s">
        <v>953</v>
      </c>
      <c r="F414" s="101"/>
      <c r="G414" s="56"/>
      <c r="H414" s="68"/>
      <c r="I414" s="69"/>
      <c r="J414" s="70"/>
      <c r="K414" s="70"/>
      <c r="L414" s="70"/>
      <c r="M414" s="70"/>
      <c r="N414" s="69"/>
      <c r="O414" s="71" t="s">
        <v>954</v>
      </c>
      <c r="P414" s="69"/>
      <c r="Q414" s="69"/>
      <c r="R414" s="69"/>
      <c r="S414" s="71"/>
      <c r="T414" s="69"/>
      <c r="U414" s="71"/>
      <c r="V414" s="69"/>
      <c r="W414" s="73"/>
      <c r="X414" s="96"/>
      <c r="Y414" s="74"/>
      <c r="Z414" s="75">
        <v>200000000</v>
      </c>
      <c r="AA414" s="76"/>
      <c r="AB414" s="96"/>
      <c r="AC414" s="77"/>
      <c r="AD414" s="69"/>
    </row>
    <row r="415" spans="4:30" ht="45" x14ac:dyDescent="0.35">
      <c r="D415" s="80" t="s">
        <v>851</v>
      </c>
      <c r="E415" s="99" t="s">
        <v>955</v>
      </c>
      <c r="F415" s="101"/>
      <c r="G415" s="56"/>
      <c r="H415" s="68"/>
      <c r="I415" s="69"/>
      <c r="J415" s="70"/>
      <c r="K415" s="70"/>
      <c r="L415" s="70"/>
      <c r="M415" s="70"/>
      <c r="N415" s="69"/>
      <c r="O415" s="71" t="s">
        <v>956</v>
      </c>
      <c r="P415" s="69"/>
      <c r="Q415" s="69"/>
      <c r="R415" s="69"/>
      <c r="S415" s="71"/>
      <c r="T415" s="69"/>
      <c r="U415" s="71"/>
      <c r="V415" s="69"/>
      <c r="W415" s="73"/>
      <c r="X415" s="96"/>
      <c r="Y415" s="74"/>
      <c r="Z415" s="75">
        <v>150000000</v>
      </c>
      <c r="AA415" s="76"/>
      <c r="AB415" s="96"/>
      <c r="AC415" s="77"/>
      <c r="AD415" s="69"/>
    </row>
    <row r="416" spans="4:30" ht="30" x14ac:dyDescent="0.35">
      <c r="D416" s="80" t="s">
        <v>851</v>
      </c>
      <c r="E416" s="99" t="s">
        <v>957</v>
      </c>
      <c r="F416" s="101"/>
      <c r="G416" s="56"/>
      <c r="H416" s="68"/>
      <c r="I416" s="69"/>
      <c r="J416" s="70"/>
      <c r="K416" s="70"/>
      <c r="L416" s="70"/>
      <c r="M416" s="70"/>
      <c r="N416" s="69"/>
      <c r="O416" s="71" t="s">
        <v>958</v>
      </c>
      <c r="P416" s="69"/>
      <c r="Q416" s="69"/>
      <c r="R416" s="69"/>
      <c r="S416" s="71"/>
      <c r="T416" s="69"/>
      <c r="U416" s="71"/>
      <c r="V416" s="69"/>
      <c r="W416" s="73"/>
      <c r="X416" s="96"/>
      <c r="Y416" s="74"/>
      <c r="Z416" s="75">
        <v>150000000</v>
      </c>
      <c r="AA416" s="76"/>
      <c r="AB416" s="96"/>
      <c r="AC416" s="77"/>
      <c r="AD416" s="69"/>
    </row>
    <row r="417" spans="4:30" ht="30" x14ac:dyDescent="0.35">
      <c r="D417" s="80" t="s">
        <v>851</v>
      </c>
      <c r="E417" s="99" t="s">
        <v>959</v>
      </c>
      <c r="F417" s="101"/>
      <c r="G417" s="56"/>
      <c r="H417" s="68"/>
      <c r="I417" s="69"/>
      <c r="J417" s="70"/>
      <c r="K417" s="70"/>
      <c r="L417" s="70"/>
      <c r="M417" s="70"/>
      <c r="N417" s="69"/>
      <c r="O417" s="71" t="s">
        <v>960</v>
      </c>
      <c r="P417" s="69"/>
      <c r="Q417" s="69"/>
      <c r="R417" s="69"/>
      <c r="S417" s="71"/>
      <c r="T417" s="69"/>
      <c r="U417" s="71"/>
      <c r="V417" s="69"/>
      <c r="W417" s="73"/>
      <c r="X417" s="96"/>
      <c r="Y417" s="74"/>
      <c r="Z417" s="75">
        <v>200000000</v>
      </c>
      <c r="AA417" s="76"/>
      <c r="AB417" s="96"/>
      <c r="AC417" s="77"/>
      <c r="AD417" s="69"/>
    </row>
    <row r="418" spans="4:30" ht="30" x14ac:dyDescent="0.35">
      <c r="D418" s="80" t="s">
        <v>851</v>
      </c>
      <c r="E418" s="99" t="s">
        <v>961</v>
      </c>
      <c r="F418" s="101"/>
      <c r="G418" s="56"/>
      <c r="H418" s="68"/>
      <c r="I418" s="69"/>
      <c r="J418" s="70"/>
      <c r="K418" s="70"/>
      <c r="L418" s="70"/>
      <c r="M418" s="70"/>
      <c r="N418" s="69"/>
      <c r="O418" s="71" t="s">
        <v>962</v>
      </c>
      <c r="P418" s="69"/>
      <c r="Q418" s="69"/>
      <c r="R418" s="69"/>
      <c r="S418" s="71"/>
      <c r="T418" s="69"/>
      <c r="U418" s="71"/>
      <c r="V418" s="69"/>
      <c r="W418" s="73"/>
      <c r="X418" s="96"/>
      <c r="Y418" s="74"/>
      <c r="Z418" s="75">
        <v>200000000</v>
      </c>
      <c r="AA418" s="76"/>
      <c r="AB418" s="96"/>
      <c r="AC418" s="77"/>
      <c r="AD418" s="69"/>
    </row>
    <row r="419" spans="4:30" ht="30" x14ac:dyDescent="0.35">
      <c r="D419" s="80" t="s">
        <v>851</v>
      </c>
      <c r="E419" s="99" t="s">
        <v>963</v>
      </c>
      <c r="F419" s="101"/>
      <c r="G419" s="56"/>
      <c r="H419" s="68"/>
      <c r="I419" s="69"/>
      <c r="J419" s="70"/>
      <c r="K419" s="70"/>
      <c r="L419" s="70"/>
      <c r="M419" s="70"/>
      <c r="N419" s="69"/>
      <c r="O419" s="71" t="s">
        <v>964</v>
      </c>
      <c r="P419" s="69"/>
      <c r="Q419" s="69"/>
      <c r="R419" s="69"/>
      <c r="S419" s="71"/>
      <c r="T419" s="69"/>
      <c r="U419" s="71"/>
      <c r="V419" s="69"/>
      <c r="W419" s="73"/>
      <c r="X419" s="96"/>
      <c r="Y419" s="74"/>
      <c r="Z419" s="75">
        <v>200000000</v>
      </c>
      <c r="AA419" s="76"/>
      <c r="AB419" s="96"/>
      <c r="AC419" s="77"/>
      <c r="AD419" s="69"/>
    </row>
    <row r="420" spans="4:30" ht="30" x14ac:dyDescent="0.35">
      <c r="D420" s="80" t="s">
        <v>851</v>
      </c>
      <c r="E420" s="99" t="s">
        <v>965</v>
      </c>
      <c r="F420" s="101"/>
      <c r="G420" s="56"/>
      <c r="H420" s="68"/>
      <c r="I420" s="69"/>
      <c r="J420" s="70"/>
      <c r="K420" s="70"/>
      <c r="L420" s="70"/>
      <c r="M420" s="70"/>
      <c r="N420" s="69"/>
      <c r="O420" s="71" t="s">
        <v>966</v>
      </c>
      <c r="P420" s="69"/>
      <c r="Q420" s="69"/>
      <c r="R420" s="69"/>
      <c r="S420" s="71"/>
      <c r="T420" s="69"/>
      <c r="U420" s="71"/>
      <c r="V420" s="69"/>
      <c r="W420" s="73"/>
      <c r="X420" s="96"/>
      <c r="Y420" s="74"/>
      <c r="Z420" s="75">
        <v>100000000</v>
      </c>
      <c r="AA420" s="76"/>
      <c r="AB420" s="96"/>
      <c r="AC420" s="77"/>
      <c r="AD420" s="69"/>
    </row>
    <row r="421" spans="4:30" ht="30" x14ac:dyDescent="0.35">
      <c r="D421" s="80" t="s">
        <v>851</v>
      </c>
      <c r="E421" s="99" t="s">
        <v>967</v>
      </c>
      <c r="F421" s="101"/>
      <c r="G421" s="56"/>
      <c r="H421" s="68"/>
      <c r="I421" s="69"/>
      <c r="J421" s="70"/>
      <c r="K421" s="70"/>
      <c r="L421" s="70"/>
      <c r="M421" s="70"/>
      <c r="N421" s="69"/>
      <c r="O421" s="71" t="s">
        <v>968</v>
      </c>
      <c r="P421" s="69"/>
      <c r="Q421" s="69"/>
      <c r="R421" s="69"/>
      <c r="S421" s="71"/>
      <c r="T421" s="69"/>
      <c r="U421" s="71"/>
      <c r="V421" s="69"/>
      <c r="W421" s="73"/>
      <c r="X421" s="96"/>
      <c r="Y421" s="74"/>
      <c r="Z421" s="75">
        <v>150000000</v>
      </c>
      <c r="AA421" s="76"/>
      <c r="AB421" s="96"/>
      <c r="AC421" s="77"/>
      <c r="AD421" s="69"/>
    </row>
    <row r="422" spans="4:30" ht="30" x14ac:dyDescent="0.35">
      <c r="D422" s="80" t="s">
        <v>851</v>
      </c>
      <c r="E422" s="99" t="s">
        <v>969</v>
      </c>
      <c r="F422" s="101"/>
      <c r="G422" s="56"/>
      <c r="H422" s="68"/>
      <c r="I422" s="69"/>
      <c r="J422" s="70"/>
      <c r="K422" s="70"/>
      <c r="L422" s="70"/>
      <c r="M422" s="70"/>
      <c r="N422" s="69"/>
      <c r="O422" s="71" t="s">
        <v>970</v>
      </c>
      <c r="P422" s="69"/>
      <c r="Q422" s="69"/>
      <c r="R422" s="69"/>
      <c r="S422" s="71"/>
      <c r="T422" s="69"/>
      <c r="U422" s="71"/>
      <c r="V422" s="69"/>
      <c r="W422" s="73"/>
      <c r="X422" s="96"/>
      <c r="Y422" s="74"/>
      <c r="Z422" s="75">
        <v>200000000</v>
      </c>
      <c r="AA422" s="76"/>
      <c r="AB422" s="96"/>
      <c r="AC422" s="77"/>
      <c r="AD422" s="69"/>
    </row>
    <row r="423" spans="4:30" ht="30" x14ac:dyDescent="0.35">
      <c r="D423" s="80" t="s">
        <v>851</v>
      </c>
      <c r="E423" s="99" t="s">
        <v>971</v>
      </c>
      <c r="F423" s="101"/>
      <c r="G423" s="56"/>
      <c r="H423" s="68"/>
      <c r="I423" s="69"/>
      <c r="J423" s="70"/>
      <c r="K423" s="70"/>
      <c r="L423" s="70"/>
      <c r="M423" s="70"/>
      <c r="N423" s="69"/>
      <c r="O423" s="71" t="s">
        <v>972</v>
      </c>
      <c r="P423" s="69"/>
      <c r="Q423" s="69"/>
      <c r="R423" s="69"/>
      <c r="S423" s="71"/>
      <c r="T423" s="69"/>
      <c r="U423" s="71"/>
      <c r="V423" s="69"/>
      <c r="W423" s="73"/>
      <c r="X423" s="96"/>
      <c r="Y423" s="74"/>
      <c r="Z423" s="75">
        <v>200000000</v>
      </c>
      <c r="AA423" s="76"/>
      <c r="AB423" s="96"/>
      <c r="AC423" s="77"/>
      <c r="AD423" s="69"/>
    </row>
    <row r="424" spans="4:30" ht="30" x14ac:dyDescent="0.35">
      <c r="D424" s="80" t="s">
        <v>851</v>
      </c>
      <c r="E424" s="99" t="s">
        <v>973</v>
      </c>
      <c r="F424" s="101"/>
      <c r="G424" s="56"/>
      <c r="H424" s="68"/>
      <c r="I424" s="69"/>
      <c r="J424" s="70"/>
      <c r="K424" s="70"/>
      <c r="L424" s="70"/>
      <c r="M424" s="70"/>
      <c r="N424" s="69"/>
      <c r="O424" s="71" t="s">
        <v>974</v>
      </c>
      <c r="P424" s="69"/>
      <c r="Q424" s="69"/>
      <c r="R424" s="69"/>
      <c r="S424" s="71"/>
      <c r="T424" s="69"/>
      <c r="U424" s="71"/>
      <c r="V424" s="69"/>
      <c r="W424" s="73"/>
      <c r="X424" s="96"/>
      <c r="Y424" s="74"/>
      <c r="Z424" s="75">
        <v>200000000</v>
      </c>
      <c r="AA424" s="76"/>
      <c r="AB424" s="96"/>
      <c r="AC424" s="77"/>
      <c r="AD424" s="69"/>
    </row>
    <row r="425" spans="4:30" ht="30" x14ac:dyDescent="0.35">
      <c r="D425" s="80" t="s">
        <v>851</v>
      </c>
      <c r="E425" s="99" t="s">
        <v>975</v>
      </c>
      <c r="F425" s="101"/>
      <c r="G425" s="56"/>
      <c r="H425" s="68"/>
      <c r="I425" s="69"/>
      <c r="J425" s="70"/>
      <c r="K425" s="70"/>
      <c r="L425" s="70"/>
      <c r="M425" s="70"/>
      <c r="N425" s="69"/>
      <c r="O425" s="71" t="s">
        <v>976</v>
      </c>
      <c r="P425" s="69"/>
      <c r="Q425" s="69"/>
      <c r="R425" s="69"/>
      <c r="S425" s="71"/>
      <c r="T425" s="69"/>
      <c r="U425" s="71"/>
      <c r="V425" s="69"/>
      <c r="W425" s="73"/>
      <c r="X425" s="96"/>
      <c r="Y425" s="74"/>
      <c r="Z425" s="75">
        <v>100000000</v>
      </c>
      <c r="AA425" s="76"/>
      <c r="AB425" s="96"/>
      <c r="AC425" s="77"/>
      <c r="AD425" s="69"/>
    </row>
    <row r="426" spans="4:30" ht="30" x14ac:dyDescent="0.35">
      <c r="D426" s="80" t="s">
        <v>851</v>
      </c>
      <c r="E426" s="99" t="s">
        <v>977</v>
      </c>
      <c r="F426" s="101"/>
      <c r="G426" s="56"/>
      <c r="H426" s="68"/>
      <c r="I426" s="69"/>
      <c r="J426" s="70"/>
      <c r="K426" s="70"/>
      <c r="L426" s="70"/>
      <c r="M426" s="70"/>
      <c r="N426" s="69"/>
      <c r="O426" s="71" t="s">
        <v>978</v>
      </c>
      <c r="P426" s="69"/>
      <c r="Q426" s="69"/>
      <c r="R426" s="69"/>
      <c r="S426" s="71"/>
      <c r="T426" s="69"/>
      <c r="U426" s="71"/>
      <c r="V426" s="69"/>
      <c r="W426" s="73"/>
      <c r="X426" s="96"/>
      <c r="Y426" s="74"/>
      <c r="Z426" s="75">
        <v>200000000</v>
      </c>
      <c r="AA426" s="76"/>
      <c r="AB426" s="96"/>
      <c r="AC426" s="77"/>
      <c r="AD426" s="69"/>
    </row>
    <row r="427" spans="4:30" ht="30" x14ac:dyDescent="0.35">
      <c r="D427" s="80" t="s">
        <v>851</v>
      </c>
      <c r="E427" s="99" t="s">
        <v>979</v>
      </c>
      <c r="F427" s="101"/>
      <c r="G427" s="56"/>
      <c r="H427" s="68"/>
      <c r="I427" s="69"/>
      <c r="J427" s="70"/>
      <c r="K427" s="70"/>
      <c r="L427" s="70"/>
      <c r="M427" s="70"/>
      <c r="N427" s="69"/>
      <c r="O427" s="71" t="s">
        <v>980</v>
      </c>
      <c r="P427" s="69"/>
      <c r="Q427" s="69"/>
      <c r="R427" s="69"/>
      <c r="S427" s="71"/>
      <c r="T427" s="69"/>
      <c r="U427" s="71"/>
      <c r="V427" s="69"/>
      <c r="W427" s="73"/>
      <c r="X427" s="96"/>
      <c r="Y427" s="74"/>
      <c r="Z427" s="75">
        <v>200000000</v>
      </c>
      <c r="AA427" s="76"/>
      <c r="AB427" s="96"/>
      <c r="AC427" s="77"/>
      <c r="AD427" s="69"/>
    </row>
    <row r="428" spans="4:30" ht="30" x14ac:dyDescent="0.35">
      <c r="D428" s="80" t="s">
        <v>851</v>
      </c>
      <c r="E428" s="99" t="s">
        <v>981</v>
      </c>
      <c r="F428" s="101"/>
      <c r="G428" s="56"/>
      <c r="H428" s="68"/>
      <c r="I428" s="69"/>
      <c r="J428" s="70"/>
      <c r="K428" s="70"/>
      <c r="L428" s="70"/>
      <c r="M428" s="70"/>
      <c r="N428" s="69"/>
      <c r="O428" s="71" t="s">
        <v>982</v>
      </c>
      <c r="P428" s="69"/>
      <c r="Q428" s="69"/>
      <c r="R428" s="69"/>
      <c r="S428" s="71"/>
      <c r="T428" s="69"/>
      <c r="U428" s="71"/>
      <c r="V428" s="69"/>
      <c r="W428" s="73"/>
      <c r="X428" s="96"/>
      <c r="Y428" s="74"/>
      <c r="Z428" s="75">
        <v>100000000</v>
      </c>
      <c r="AA428" s="76"/>
      <c r="AB428" s="96"/>
      <c r="AC428" s="77"/>
      <c r="AD428" s="69"/>
    </row>
    <row r="429" spans="4:30" ht="30" x14ac:dyDescent="0.35">
      <c r="D429" s="80" t="s">
        <v>851</v>
      </c>
      <c r="E429" s="99" t="s">
        <v>983</v>
      </c>
      <c r="F429" s="101"/>
      <c r="G429" s="56"/>
      <c r="H429" s="68"/>
      <c r="I429" s="69"/>
      <c r="J429" s="70"/>
      <c r="K429" s="70"/>
      <c r="L429" s="70"/>
      <c r="M429" s="70"/>
      <c r="N429" s="69"/>
      <c r="O429" s="71" t="s">
        <v>984</v>
      </c>
      <c r="P429" s="69"/>
      <c r="Q429" s="69"/>
      <c r="R429" s="69"/>
      <c r="S429" s="71"/>
      <c r="T429" s="69"/>
      <c r="U429" s="71"/>
      <c r="V429" s="69"/>
      <c r="W429" s="73"/>
      <c r="X429" s="96"/>
      <c r="Y429" s="74"/>
      <c r="Z429" s="75">
        <v>200000000</v>
      </c>
      <c r="AA429" s="76"/>
      <c r="AB429" s="96"/>
      <c r="AC429" s="77"/>
      <c r="AD429" s="69"/>
    </row>
    <row r="430" spans="4:30" ht="30" x14ac:dyDescent="0.35">
      <c r="D430" s="80" t="s">
        <v>851</v>
      </c>
      <c r="E430" s="99" t="s">
        <v>985</v>
      </c>
      <c r="F430" s="101"/>
      <c r="G430" s="56"/>
      <c r="H430" s="68"/>
      <c r="I430" s="69"/>
      <c r="J430" s="70"/>
      <c r="K430" s="70"/>
      <c r="L430" s="70"/>
      <c r="M430" s="70"/>
      <c r="N430" s="69"/>
      <c r="O430" s="71" t="s">
        <v>986</v>
      </c>
      <c r="P430" s="69"/>
      <c r="Q430" s="69"/>
      <c r="R430" s="69"/>
      <c r="S430" s="71"/>
      <c r="T430" s="69"/>
      <c r="U430" s="71"/>
      <c r="V430" s="69"/>
      <c r="W430" s="73"/>
      <c r="X430" s="96"/>
      <c r="Y430" s="74"/>
      <c r="Z430" s="75">
        <v>100000000</v>
      </c>
      <c r="AA430" s="76"/>
      <c r="AB430" s="96"/>
      <c r="AC430" s="77"/>
      <c r="AD430" s="69"/>
    </row>
    <row r="431" spans="4:30" ht="30" x14ac:dyDescent="0.35">
      <c r="D431" s="80" t="s">
        <v>851</v>
      </c>
      <c r="E431" s="99"/>
      <c r="F431" s="101"/>
      <c r="G431" s="56"/>
      <c r="H431" s="68"/>
      <c r="I431" s="69"/>
      <c r="J431" s="70"/>
      <c r="K431" s="70"/>
      <c r="L431" s="70"/>
      <c r="M431" s="70"/>
      <c r="N431" s="69"/>
      <c r="O431" s="71" t="s">
        <v>987</v>
      </c>
      <c r="P431" s="69"/>
      <c r="Q431" s="69"/>
      <c r="R431" s="69"/>
      <c r="S431" s="71"/>
      <c r="T431" s="69"/>
      <c r="U431" s="71"/>
      <c r="V431" s="69"/>
      <c r="W431" s="73"/>
      <c r="X431" s="96"/>
      <c r="Y431" s="74"/>
      <c r="Z431" s="75">
        <v>100000000</v>
      </c>
      <c r="AA431" s="76"/>
      <c r="AB431" s="96"/>
      <c r="AC431" s="77"/>
      <c r="AD431" s="69"/>
    </row>
    <row r="432" spans="4:30" ht="30" x14ac:dyDescent="0.35">
      <c r="D432" s="80" t="s">
        <v>851</v>
      </c>
      <c r="E432" s="99" t="s">
        <v>988</v>
      </c>
      <c r="F432" s="101"/>
      <c r="G432" s="56"/>
      <c r="H432" s="68"/>
      <c r="I432" s="69"/>
      <c r="J432" s="70"/>
      <c r="K432" s="70"/>
      <c r="L432" s="70"/>
      <c r="M432" s="70"/>
      <c r="N432" s="69"/>
      <c r="O432" s="71" t="s">
        <v>989</v>
      </c>
      <c r="P432" s="69"/>
      <c r="Q432" s="69"/>
      <c r="R432" s="69"/>
      <c r="S432" s="71"/>
      <c r="T432" s="69"/>
      <c r="U432" s="71"/>
      <c r="V432" s="69"/>
      <c r="W432" s="73"/>
      <c r="X432" s="96"/>
      <c r="Y432" s="74"/>
      <c r="Z432" s="75">
        <v>200000000</v>
      </c>
      <c r="AA432" s="76"/>
      <c r="AB432" s="96"/>
      <c r="AC432" s="77"/>
      <c r="AD432" s="69"/>
    </row>
    <row r="433" spans="4:30" ht="30" x14ac:dyDescent="0.35">
      <c r="D433" s="80" t="s">
        <v>851</v>
      </c>
      <c r="E433" s="99" t="s">
        <v>990</v>
      </c>
      <c r="F433" s="101"/>
      <c r="G433" s="56"/>
      <c r="H433" s="68"/>
      <c r="I433" s="69"/>
      <c r="J433" s="70"/>
      <c r="K433" s="70"/>
      <c r="L433" s="70"/>
      <c r="M433" s="70"/>
      <c r="N433" s="69"/>
      <c r="O433" s="71" t="s">
        <v>991</v>
      </c>
      <c r="P433" s="69"/>
      <c r="Q433" s="69"/>
      <c r="R433" s="69"/>
      <c r="S433" s="71"/>
      <c r="T433" s="69"/>
      <c r="U433" s="71"/>
      <c r="V433" s="69"/>
      <c r="W433" s="73"/>
      <c r="X433" s="96"/>
      <c r="Y433" s="74"/>
      <c r="Z433" s="75">
        <v>200000000</v>
      </c>
      <c r="AA433" s="76"/>
      <c r="AB433" s="96"/>
      <c r="AC433" s="77"/>
      <c r="AD433" s="69"/>
    </row>
    <row r="434" spans="4:30" ht="30" x14ac:dyDescent="0.35">
      <c r="D434" s="80" t="s">
        <v>851</v>
      </c>
      <c r="E434" s="99" t="s">
        <v>992</v>
      </c>
      <c r="F434" s="101"/>
      <c r="G434" s="56"/>
      <c r="H434" s="68"/>
      <c r="I434" s="69"/>
      <c r="J434" s="70"/>
      <c r="K434" s="70"/>
      <c r="L434" s="70"/>
      <c r="M434" s="70"/>
      <c r="N434" s="69"/>
      <c r="O434" s="71" t="s">
        <v>993</v>
      </c>
      <c r="P434" s="69"/>
      <c r="Q434" s="69"/>
      <c r="R434" s="69"/>
      <c r="S434" s="71"/>
      <c r="T434" s="69"/>
      <c r="U434" s="71"/>
      <c r="V434" s="69"/>
      <c r="W434" s="73"/>
      <c r="X434" s="96"/>
      <c r="Y434" s="74"/>
      <c r="Z434" s="75">
        <v>135000000</v>
      </c>
      <c r="AA434" s="76"/>
      <c r="AB434" s="96"/>
      <c r="AC434" s="77"/>
      <c r="AD434" s="69"/>
    </row>
    <row r="435" spans="4:30" ht="30" x14ac:dyDescent="0.35">
      <c r="D435" s="80" t="s">
        <v>851</v>
      </c>
      <c r="E435" s="99" t="s">
        <v>994</v>
      </c>
      <c r="F435" s="101"/>
      <c r="G435" s="56"/>
      <c r="H435" s="68"/>
      <c r="I435" s="69"/>
      <c r="J435" s="70"/>
      <c r="K435" s="70"/>
      <c r="L435" s="70"/>
      <c r="M435" s="70"/>
      <c r="N435" s="69"/>
      <c r="O435" s="71" t="s">
        <v>995</v>
      </c>
      <c r="P435" s="69"/>
      <c r="Q435" s="69"/>
      <c r="R435" s="69"/>
      <c r="S435" s="71"/>
      <c r="T435" s="69"/>
      <c r="U435" s="71"/>
      <c r="V435" s="69"/>
      <c r="W435" s="73"/>
      <c r="X435" s="96"/>
      <c r="Y435" s="74"/>
      <c r="Z435" s="75">
        <v>150000000</v>
      </c>
      <c r="AA435" s="76"/>
      <c r="AB435" s="96"/>
      <c r="AC435" s="77"/>
      <c r="AD435" s="69"/>
    </row>
    <row r="436" spans="4:30" ht="45" x14ac:dyDescent="0.35">
      <c r="D436" s="80" t="s">
        <v>851</v>
      </c>
      <c r="E436" s="99" t="s">
        <v>996</v>
      </c>
      <c r="F436" s="101"/>
      <c r="G436" s="56"/>
      <c r="H436" s="68"/>
      <c r="I436" s="69"/>
      <c r="J436" s="70"/>
      <c r="K436" s="70"/>
      <c r="L436" s="70"/>
      <c r="M436" s="70"/>
      <c r="N436" s="69"/>
      <c r="O436" s="71" t="s">
        <v>997</v>
      </c>
      <c r="P436" s="69"/>
      <c r="Q436" s="69"/>
      <c r="R436" s="69"/>
      <c r="S436" s="71"/>
      <c r="T436" s="69"/>
      <c r="U436" s="71"/>
      <c r="V436" s="69"/>
      <c r="W436" s="73"/>
      <c r="X436" s="96"/>
      <c r="Y436" s="74"/>
      <c r="Z436" s="75">
        <v>200000000</v>
      </c>
      <c r="AA436" s="76"/>
      <c r="AB436" s="96"/>
      <c r="AC436" s="77"/>
      <c r="AD436" s="69"/>
    </row>
    <row r="437" spans="4:30" x14ac:dyDescent="0.35">
      <c r="D437" s="80" t="s">
        <v>851</v>
      </c>
      <c r="E437" s="99" t="s">
        <v>998</v>
      </c>
      <c r="F437" s="101"/>
      <c r="G437" s="56"/>
      <c r="H437" s="68"/>
      <c r="I437" s="69"/>
      <c r="J437" s="70"/>
      <c r="K437" s="70"/>
      <c r="L437" s="70"/>
      <c r="M437" s="70"/>
      <c r="N437" s="69"/>
      <c r="O437" s="71" t="s">
        <v>999</v>
      </c>
      <c r="P437" s="69"/>
      <c r="Q437" s="69"/>
      <c r="R437" s="69"/>
      <c r="S437" s="71"/>
      <c r="T437" s="69"/>
      <c r="U437" s="71"/>
      <c r="V437" s="69"/>
      <c r="W437" s="73"/>
      <c r="X437" s="96"/>
      <c r="Y437" s="74"/>
      <c r="Z437" s="75">
        <v>200000000</v>
      </c>
      <c r="AA437" s="76"/>
      <c r="AB437" s="96"/>
      <c r="AC437" s="77"/>
      <c r="AD437" s="69"/>
    </row>
    <row r="438" spans="4:30" ht="30" x14ac:dyDescent="0.35">
      <c r="D438" s="80" t="s">
        <v>851</v>
      </c>
      <c r="E438" s="99" t="s">
        <v>1000</v>
      </c>
      <c r="F438" s="101"/>
      <c r="G438" s="56"/>
      <c r="H438" s="68"/>
      <c r="I438" s="69"/>
      <c r="J438" s="70"/>
      <c r="K438" s="70"/>
      <c r="L438" s="70"/>
      <c r="M438" s="70"/>
      <c r="N438" s="69"/>
      <c r="O438" s="71" t="s">
        <v>1001</v>
      </c>
      <c r="P438" s="69"/>
      <c r="Q438" s="69"/>
      <c r="R438" s="69"/>
      <c r="S438" s="71"/>
      <c r="T438" s="69"/>
      <c r="U438" s="71"/>
      <c r="V438" s="69"/>
      <c r="W438" s="73"/>
      <c r="X438" s="96"/>
      <c r="Y438" s="74"/>
      <c r="Z438" s="75">
        <v>150000000</v>
      </c>
      <c r="AA438" s="76"/>
      <c r="AB438" s="96"/>
      <c r="AC438" s="77"/>
      <c r="AD438" s="69"/>
    </row>
    <row r="439" spans="4:30" ht="30" x14ac:dyDescent="0.35">
      <c r="D439" s="80" t="s">
        <v>851</v>
      </c>
      <c r="E439" s="99" t="s">
        <v>1002</v>
      </c>
      <c r="F439" s="101"/>
      <c r="G439" s="56"/>
      <c r="H439" s="68"/>
      <c r="I439" s="69"/>
      <c r="J439" s="70"/>
      <c r="K439" s="70"/>
      <c r="L439" s="70"/>
      <c r="M439" s="70"/>
      <c r="N439" s="69"/>
      <c r="O439" s="71" t="s">
        <v>1003</v>
      </c>
      <c r="P439" s="69"/>
      <c r="Q439" s="69"/>
      <c r="R439" s="69"/>
      <c r="S439" s="71"/>
      <c r="T439" s="69"/>
      <c r="U439" s="71"/>
      <c r="V439" s="69"/>
      <c r="W439" s="73"/>
      <c r="X439" s="96"/>
      <c r="Y439" s="74"/>
      <c r="Z439" s="75">
        <v>200000000</v>
      </c>
      <c r="AA439" s="76"/>
      <c r="AB439" s="96"/>
      <c r="AC439" s="77"/>
      <c r="AD439" s="69"/>
    </row>
    <row r="440" spans="4:30" ht="30" x14ac:dyDescent="0.35">
      <c r="D440" s="80" t="s">
        <v>851</v>
      </c>
      <c r="E440" s="99" t="s">
        <v>1004</v>
      </c>
      <c r="F440" s="101"/>
      <c r="G440" s="56"/>
      <c r="H440" s="68"/>
      <c r="I440" s="69"/>
      <c r="J440" s="70"/>
      <c r="K440" s="70"/>
      <c r="L440" s="70"/>
      <c r="M440" s="70"/>
      <c r="N440" s="69"/>
      <c r="O440" s="71" t="s">
        <v>1005</v>
      </c>
      <c r="P440" s="69"/>
      <c r="Q440" s="69"/>
      <c r="R440" s="69"/>
      <c r="S440" s="71"/>
      <c r="T440" s="69"/>
      <c r="U440" s="71"/>
      <c r="V440" s="69"/>
      <c r="W440" s="73"/>
      <c r="X440" s="96"/>
      <c r="Y440" s="74"/>
      <c r="Z440" s="75">
        <v>150000000</v>
      </c>
      <c r="AA440" s="76"/>
      <c r="AB440" s="96"/>
      <c r="AC440" s="77"/>
      <c r="AD440" s="69"/>
    </row>
    <row r="441" spans="4:30" ht="30" x14ac:dyDescent="0.35">
      <c r="D441" s="80" t="s">
        <v>851</v>
      </c>
      <c r="E441" s="99" t="s">
        <v>1006</v>
      </c>
      <c r="F441" s="101"/>
      <c r="G441" s="56"/>
      <c r="H441" s="68"/>
      <c r="I441" s="69"/>
      <c r="J441" s="70"/>
      <c r="K441" s="70"/>
      <c r="L441" s="70"/>
      <c r="M441" s="70"/>
      <c r="N441" s="69"/>
      <c r="O441" s="71" t="s">
        <v>1007</v>
      </c>
      <c r="P441" s="69"/>
      <c r="Q441" s="69"/>
      <c r="R441" s="69"/>
      <c r="S441" s="71"/>
      <c r="T441" s="69"/>
      <c r="U441" s="71"/>
      <c r="V441" s="69"/>
      <c r="W441" s="73"/>
      <c r="X441" s="96"/>
      <c r="Y441" s="74"/>
      <c r="Z441" s="75">
        <v>200000000</v>
      </c>
      <c r="AA441" s="76"/>
      <c r="AB441" s="96"/>
      <c r="AC441" s="77"/>
      <c r="AD441" s="69"/>
    </row>
    <row r="442" spans="4:30" ht="30" x14ac:dyDescent="0.35">
      <c r="D442" s="80" t="s">
        <v>851</v>
      </c>
      <c r="E442" s="99" t="s">
        <v>1008</v>
      </c>
      <c r="F442" s="101"/>
      <c r="G442" s="56"/>
      <c r="H442" s="68"/>
      <c r="I442" s="69"/>
      <c r="J442" s="70"/>
      <c r="K442" s="70"/>
      <c r="L442" s="70"/>
      <c r="M442" s="70"/>
      <c r="N442" s="69"/>
      <c r="O442" s="71" t="s">
        <v>1009</v>
      </c>
      <c r="P442" s="69"/>
      <c r="Q442" s="69"/>
      <c r="R442" s="69"/>
      <c r="S442" s="71"/>
      <c r="T442" s="69"/>
      <c r="U442" s="71"/>
      <c r="V442" s="69"/>
      <c r="W442" s="73"/>
      <c r="X442" s="96"/>
      <c r="Y442" s="74"/>
      <c r="Z442" s="75">
        <v>200000000</v>
      </c>
      <c r="AA442" s="76"/>
      <c r="AB442" s="96"/>
      <c r="AC442" s="77"/>
      <c r="AD442" s="69"/>
    </row>
    <row r="443" spans="4:30" ht="45" x14ac:dyDescent="0.35">
      <c r="D443" s="80" t="s">
        <v>851</v>
      </c>
      <c r="E443" s="99" t="s">
        <v>1010</v>
      </c>
      <c r="F443" s="101"/>
      <c r="G443" s="56"/>
      <c r="H443" s="68"/>
      <c r="I443" s="69"/>
      <c r="J443" s="70"/>
      <c r="K443" s="70"/>
      <c r="L443" s="70"/>
      <c r="M443" s="70"/>
      <c r="N443" s="69"/>
      <c r="O443" s="71" t="s">
        <v>1011</v>
      </c>
      <c r="P443" s="69"/>
      <c r="Q443" s="69"/>
      <c r="R443" s="69"/>
      <c r="S443" s="71"/>
      <c r="T443" s="69"/>
      <c r="U443" s="71"/>
      <c r="V443" s="69"/>
      <c r="W443" s="73"/>
      <c r="X443" s="96"/>
      <c r="Y443" s="74"/>
      <c r="Z443" s="75">
        <v>150000000</v>
      </c>
      <c r="AA443" s="76"/>
      <c r="AB443" s="96"/>
      <c r="AC443" s="77"/>
      <c r="AD443" s="69"/>
    </row>
    <row r="444" spans="4:30" ht="30" x14ac:dyDescent="0.35">
      <c r="D444" s="80" t="s">
        <v>851</v>
      </c>
      <c r="E444" s="99" t="s">
        <v>1012</v>
      </c>
      <c r="F444" s="101"/>
      <c r="G444" s="56"/>
      <c r="H444" s="68"/>
      <c r="I444" s="69"/>
      <c r="J444" s="70"/>
      <c r="K444" s="70"/>
      <c r="L444" s="70"/>
      <c r="M444" s="70"/>
      <c r="N444" s="69"/>
      <c r="O444" s="71" t="s">
        <v>1013</v>
      </c>
      <c r="P444" s="69"/>
      <c r="Q444" s="69"/>
      <c r="R444" s="69"/>
      <c r="S444" s="71"/>
      <c r="T444" s="69"/>
      <c r="U444" s="71"/>
      <c r="V444" s="69"/>
      <c r="W444" s="73"/>
      <c r="X444" s="96"/>
      <c r="Y444" s="74"/>
      <c r="Z444" s="75">
        <v>100000000</v>
      </c>
      <c r="AA444" s="76"/>
      <c r="AB444" s="96"/>
      <c r="AC444" s="77"/>
      <c r="AD444" s="69"/>
    </row>
    <row r="445" spans="4:30" ht="45" x14ac:dyDescent="0.35">
      <c r="D445" s="80" t="s">
        <v>851</v>
      </c>
      <c r="E445" s="99" t="s">
        <v>1014</v>
      </c>
      <c r="F445" s="101"/>
      <c r="G445" s="56"/>
      <c r="H445" s="68"/>
      <c r="I445" s="69"/>
      <c r="J445" s="70"/>
      <c r="K445" s="70"/>
      <c r="L445" s="70"/>
      <c r="M445" s="70"/>
      <c r="N445" s="69"/>
      <c r="O445" s="71" t="s">
        <v>1015</v>
      </c>
      <c r="P445" s="69"/>
      <c r="Q445" s="69"/>
      <c r="R445" s="69"/>
      <c r="S445" s="71"/>
      <c r="T445" s="69"/>
      <c r="U445" s="71"/>
      <c r="V445" s="69"/>
      <c r="W445" s="73"/>
      <c r="X445" s="96"/>
      <c r="Y445" s="74"/>
      <c r="Z445" s="75">
        <v>150000000</v>
      </c>
      <c r="AA445" s="76"/>
      <c r="AB445" s="96"/>
      <c r="AC445" s="77"/>
      <c r="AD445" s="69"/>
    </row>
    <row r="446" spans="4:30" ht="45" x14ac:dyDescent="0.35">
      <c r="D446" s="80" t="s">
        <v>851</v>
      </c>
      <c r="E446" s="99" t="s">
        <v>1016</v>
      </c>
      <c r="F446" s="101"/>
      <c r="G446" s="56"/>
      <c r="H446" s="68"/>
      <c r="I446" s="69"/>
      <c r="J446" s="70"/>
      <c r="K446" s="70"/>
      <c r="L446" s="70"/>
      <c r="M446" s="70"/>
      <c r="N446" s="69"/>
      <c r="O446" s="71" t="s">
        <v>1017</v>
      </c>
      <c r="P446" s="69"/>
      <c r="Q446" s="69"/>
      <c r="R446" s="69"/>
      <c r="S446" s="71"/>
      <c r="T446" s="69"/>
      <c r="U446" s="71"/>
      <c r="V446" s="69"/>
      <c r="W446" s="73"/>
      <c r="X446" s="96"/>
      <c r="Y446" s="74"/>
      <c r="Z446" s="75">
        <v>150000000</v>
      </c>
      <c r="AA446" s="76"/>
      <c r="AB446" s="96"/>
      <c r="AC446" s="77"/>
      <c r="AD446" s="69"/>
    </row>
    <row r="447" spans="4:30" ht="30" x14ac:dyDescent="0.35">
      <c r="D447" s="80" t="s">
        <v>851</v>
      </c>
      <c r="E447" s="99" t="s">
        <v>1018</v>
      </c>
      <c r="F447" s="101"/>
      <c r="G447" s="56"/>
      <c r="H447" s="68"/>
      <c r="I447" s="69"/>
      <c r="J447" s="70"/>
      <c r="K447" s="70"/>
      <c r="L447" s="70"/>
      <c r="M447" s="70"/>
      <c r="N447" s="69"/>
      <c r="O447" s="71" t="s">
        <v>1019</v>
      </c>
      <c r="P447" s="69"/>
      <c r="Q447" s="69"/>
      <c r="R447" s="69"/>
      <c r="S447" s="71"/>
      <c r="T447" s="69"/>
      <c r="U447" s="71"/>
      <c r="V447" s="69"/>
      <c r="W447" s="73"/>
      <c r="X447" s="96"/>
      <c r="Y447" s="74"/>
      <c r="Z447" s="75">
        <v>200000000</v>
      </c>
      <c r="AA447" s="76"/>
      <c r="AB447" s="96"/>
      <c r="AC447" s="77"/>
      <c r="AD447" s="69"/>
    </row>
    <row r="448" spans="4:30" ht="30" x14ac:dyDescent="0.35">
      <c r="D448" s="80" t="s">
        <v>851</v>
      </c>
      <c r="E448" s="99" t="s">
        <v>1020</v>
      </c>
      <c r="F448" s="101"/>
      <c r="G448" s="56"/>
      <c r="H448" s="68"/>
      <c r="I448" s="69"/>
      <c r="J448" s="70"/>
      <c r="K448" s="70"/>
      <c r="L448" s="70"/>
      <c r="M448" s="70"/>
      <c r="N448" s="69"/>
      <c r="O448" s="71" t="s">
        <v>1021</v>
      </c>
      <c r="P448" s="69"/>
      <c r="Q448" s="69"/>
      <c r="R448" s="69"/>
      <c r="S448" s="71"/>
      <c r="T448" s="69"/>
      <c r="U448" s="71"/>
      <c r="V448" s="69"/>
      <c r="W448" s="73"/>
      <c r="X448" s="96"/>
      <c r="Y448" s="74"/>
      <c r="Z448" s="75">
        <v>200000000</v>
      </c>
      <c r="AA448" s="76"/>
      <c r="AB448" s="96"/>
      <c r="AC448" s="77"/>
      <c r="AD448" s="69"/>
    </row>
    <row r="449" spans="4:30" ht="30" x14ac:dyDescent="0.35">
      <c r="D449" s="80" t="s">
        <v>851</v>
      </c>
      <c r="E449" s="99" t="s">
        <v>1022</v>
      </c>
      <c r="F449" s="101"/>
      <c r="G449" s="56"/>
      <c r="H449" s="68"/>
      <c r="I449" s="69"/>
      <c r="J449" s="70"/>
      <c r="K449" s="70"/>
      <c r="L449" s="70"/>
      <c r="M449" s="70"/>
      <c r="N449" s="69"/>
      <c r="O449" s="71" t="s">
        <v>1023</v>
      </c>
      <c r="P449" s="69"/>
      <c r="Q449" s="69"/>
      <c r="R449" s="69"/>
      <c r="S449" s="71"/>
      <c r="T449" s="69"/>
      <c r="U449" s="71"/>
      <c r="V449" s="69"/>
      <c r="W449" s="73"/>
      <c r="X449" s="96"/>
      <c r="Y449" s="74"/>
      <c r="Z449" s="75">
        <v>150000000</v>
      </c>
      <c r="AA449" s="76"/>
      <c r="AB449" s="96"/>
      <c r="AC449" s="77"/>
      <c r="AD449" s="69"/>
    </row>
    <row r="450" spans="4:30" ht="30" x14ac:dyDescent="0.35">
      <c r="D450" s="80" t="s">
        <v>851</v>
      </c>
      <c r="E450" s="99" t="s">
        <v>1024</v>
      </c>
      <c r="F450" s="101"/>
      <c r="G450" s="56"/>
      <c r="H450" s="68"/>
      <c r="I450" s="69"/>
      <c r="J450" s="70"/>
      <c r="K450" s="70"/>
      <c r="L450" s="70"/>
      <c r="M450" s="70"/>
      <c r="N450" s="69"/>
      <c r="O450" s="71" t="s">
        <v>1025</v>
      </c>
      <c r="P450" s="69"/>
      <c r="Q450" s="69"/>
      <c r="R450" s="69"/>
      <c r="S450" s="71"/>
      <c r="T450" s="69"/>
      <c r="U450" s="71"/>
      <c r="V450" s="69"/>
      <c r="W450" s="73"/>
      <c r="X450" s="96"/>
      <c r="Y450" s="74"/>
      <c r="Z450" s="75">
        <v>150000000</v>
      </c>
      <c r="AA450" s="76"/>
      <c r="AB450" s="96"/>
      <c r="AC450" s="77"/>
      <c r="AD450" s="69"/>
    </row>
    <row r="451" spans="4:30" ht="30" x14ac:dyDescent="0.35">
      <c r="D451" s="80" t="s">
        <v>851</v>
      </c>
      <c r="E451" s="99" t="s">
        <v>1026</v>
      </c>
      <c r="F451" s="101"/>
      <c r="G451" s="56"/>
      <c r="H451" s="68"/>
      <c r="I451" s="69"/>
      <c r="J451" s="70"/>
      <c r="K451" s="70"/>
      <c r="L451" s="70"/>
      <c r="M451" s="70"/>
      <c r="N451" s="69"/>
      <c r="O451" s="71" t="s">
        <v>1027</v>
      </c>
      <c r="P451" s="69"/>
      <c r="Q451" s="69"/>
      <c r="R451" s="69"/>
      <c r="S451" s="71"/>
      <c r="T451" s="69"/>
      <c r="U451" s="71"/>
      <c r="V451" s="69"/>
      <c r="W451" s="73"/>
      <c r="X451" s="96"/>
      <c r="Y451" s="74"/>
      <c r="Z451" s="75">
        <v>100000000</v>
      </c>
      <c r="AA451" s="76"/>
      <c r="AB451" s="96"/>
      <c r="AC451" s="77"/>
      <c r="AD451" s="69"/>
    </row>
    <row r="452" spans="4:30" ht="30" x14ac:dyDescent="0.35">
      <c r="D452" s="80" t="s">
        <v>851</v>
      </c>
      <c r="E452" s="99" t="s">
        <v>1028</v>
      </c>
      <c r="F452" s="101"/>
      <c r="G452" s="56"/>
      <c r="H452" s="68"/>
      <c r="I452" s="69"/>
      <c r="J452" s="70"/>
      <c r="K452" s="70"/>
      <c r="L452" s="70"/>
      <c r="M452" s="70"/>
      <c r="N452" s="69"/>
      <c r="O452" s="71" t="s">
        <v>1029</v>
      </c>
      <c r="P452" s="69"/>
      <c r="Q452" s="69"/>
      <c r="R452" s="69"/>
      <c r="S452" s="71"/>
      <c r="T452" s="69"/>
      <c r="U452" s="71"/>
      <c r="V452" s="69"/>
      <c r="W452" s="73"/>
      <c r="X452" s="96"/>
      <c r="Y452" s="74"/>
      <c r="Z452" s="75">
        <v>200000000</v>
      </c>
      <c r="AA452" s="76"/>
      <c r="AB452" s="96"/>
      <c r="AC452" s="77"/>
      <c r="AD452" s="69"/>
    </row>
    <row r="453" spans="4:30" ht="30" x14ac:dyDescent="0.35">
      <c r="D453" s="80" t="s">
        <v>851</v>
      </c>
      <c r="E453" s="99" t="s">
        <v>1030</v>
      </c>
      <c r="F453" s="101"/>
      <c r="G453" s="56"/>
      <c r="H453" s="68"/>
      <c r="I453" s="69"/>
      <c r="J453" s="70"/>
      <c r="K453" s="70"/>
      <c r="L453" s="70"/>
      <c r="M453" s="70"/>
      <c r="N453" s="69"/>
      <c r="O453" s="71" t="s">
        <v>1031</v>
      </c>
      <c r="P453" s="69"/>
      <c r="Q453" s="69"/>
      <c r="R453" s="69"/>
      <c r="S453" s="71"/>
      <c r="T453" s="69"/>
      <c r="U453" s="71"/>
      <c r="V453" s="69"/>
      <c r="W453" s="73"/>
      <c r="X453" s="96"/>
      <c r="Y453" s="74"/>
      <c r="Z453" s="75">
        <v>200000000</v>
      </c>
      <c r="AA453" s="76"/>
      <c r="AB453" s="96"/>
      <c r="AC453" s="77"/>
      <c r="AD453" s="69"/>
    </row>
    <row r="454" spans="4:30" ht="45" x14ac:dyDescent="0.35">
      <c r="D454" s="80" t="s">
        <v>851</v>
      </c>
      <c r="E454" s="99" t="s">
        <v>1032</v>
      </c>
      <c r="F454" s="101"/>
      <c r="G454" s="56"/>
      <c r="H454" s="68"/>
      <c r="I454" s="69"/>
      <c r="J454" s="70"/>
      <c r="K454" s="70"/>
      <c r="L454" s="70"/>
      <c r="M454" s="70"/>
      <c r="N454" s="69"/>
      <c r="O454" s="71" t="s">
        <v>1033</v>
      </c>
      <c r="P454" s="69"/>
      <c r="Q454" s="69"/>
      <c r="R454" s="69"/>
      <c r="S454" s="71"/>
      <c r="T454" s="69"/>
      <c r="U454" s="71"/>
      <c r="V454" s="69"/>
      <c r="W454" s="73"/>
      <c r="X454" s="96"/>
      <c r="Y454" s="74"/>
      <c r="Z454" s="75">
        <v>200000000</v>
      </c>
      <c r="AA454" s="76"/>
      <c r="AB454" s="96"/>
      <c r="AC454" s="77"/>
      <c r="AD454" s="69"/>
    </row>
    <row r="455" spans="4:30" ht="30" x14ac:dyDescent="0.35">
      <c r="D455" s="80" t="s">
        <v>851</v>
      </c>
      <c r="E455" s="99" t="s">
        <v>1034</v>
      </c>
      <c r="F455" s="101"/>
      <c r="G455" s="56"/>
      <c r="H455" s="68"/>
      <c r="I455" s="69"/>
      <c r="J455" s="70"/>
      <c r="K455" s="70"/>
      <c r="L455" s="70"/>
      <c r="M455" s="70"/>
      <c r="N455" s="69"/>
      <c r="O455" s="71" t="s">
        <v>1035</v>
      </c>
      <c r="P455" s="69"/>
      <c r="Q455" s="69"/>
      <c r="R455" s="69"/>
      <c r="S455" s="71"/>
      <c r="T455" s="69"/>
      <c r="U455" s="71"/>
      <c r="V455" s="69"/>
      <c r="W455" s="73"/>
      <c r="X455" s="96"/>
      <c r="Y455" s="74"/>
      <c r="Z455" s="75">
        <v>200000000</v>
      </c>
      <c r="AA455" s="76"/>
      <c r="AB455" s="96"/>
      <c r="AC455" s="77"/>
      <c r="AD455" s="69"/>
    </row>
    <row r="456" spans="4:30" ht="30" x14ac:dyDescent="0.35">
      <c r="D456" s="80" t="s">
        <v>851</v>
      </c>
      <c r="E456" s="99" t="s">
        <v>1036</v>
      </c>
      <c r="F456" s="101"/>
      <c r="G456" s="56"/>
      <c r="H456" s="68"/>
      <c r="I456" s="69"/>
      <c r="J456" s="70"/>
      <c r="K456" s="70"/>
      <c r="L456" s="70"/>
      <c r="M456" s="70"/>
      <c r="N456" s="69"/>
      <c r="O456" s="71" t="s">
        <v>1037</v>
      </c>
      <c r="P456" s="69"/>
      <c r="Q456" s="69"/>
      <c r="R456" s="69"/>
      <c r="S456" s="71"/>
      <c r="T456" s="69"/>
      <c r="U456" s="71"/>
      <c r="V456" s="69"/>
      <c r="W456" s="73"/>
      <c r="X456" s="96"/>
      <c r="Y456" s="74"/>
      <c r="Z456" s="75">
        <v>200000000</v>
      </c>
      <c r="AA456" s="76"/>
      <c r="AB456" s="96"/>
      <c r="AC456" s="77"/>
      <c r="AD456" s="69"/>
    </row>
    <row r="457" spans="4:30" ht="30" x14ac:dyDescent="0.35">
      <c r="D457" s="80" t="s">
        <v>851</v>
      </c>
      <c r="E457" s="99" t="s">
        <v>1038</v>
      </c>
      <c r="F457" s="101"/>
      <c r="G457" s="56"/>
      <c r="H457" s="68"/>
      <c r="I457" s="69"/>
      <c r="J457" s="70"/>
      <c r="K457" s="70"/>
      <c r="L457" s="70"/>
      <c r="M457" s="70"/>
      <c r="N457" s="69"/>
      <c r="O457" s="71" t="s">
        <v>1039</v>
      </c>
      <c r="P457" s="69"/>
      <c r="Q457" s="69"/>
      <c r="R457" s="69"/>
      <c r="S457" s="71"/>
      <c r="T457" s="69"/>
      <c r="U457" s="71"/>
      <c r="V457" s="69"/>
      <c r="W457" s="73"/>
      <c r="X457" s="96"/>
      <c r="Y457" s="74"/>
      <c r="Z457" s="75">
        <v>200000000</v>
      </c>
      <c r="AA457" s="76"/>
      <c r="AB457" s="96"/>
      <c r="AC457" s="77"/>
      <c r="AD457" s="69"/>
    </row>
    <row r="458" spans="4:30" ht="30" x14ac:dyDescent="0.35">
      <c r="D458" s="80" t="s">
        <v>851</v>
      </c>
      <c r="E458" s="99" t="s">
        <v>1040</v>
      </c>
      <c r="F458" s="101"/>
      <c r="G458" s="56"/>
      <c r="H458" s="68"/>
      <c r="I458" s="69"/>
      <c r="J458" s="70"/>
      <c r="K458" s="70"/>
      <c r="L458" s="70"/>
      <c r="M458" s="70"/>
      <c r="N458" s="69"/>
      <c r="O458" s="71" t="s">
        <v>1041</v>
      </c>
      <c r="P458" s="69"/>
      <c r="Q458" s="69"/>
      <c r="R458" s="69"/>
      <c r="S458" s="71"/>
      <c r="T458" s="69"/>
      <c r="U458" s="71"/>
      <c r="V458" s="69"/>
      <c r="W458" s="73"/>
      <c r="X458" s="96"/>
      <c r="Y458" s="74"/>
      <c r="Z458" s="75">
        <v>160000000</v>
      </c>
      <c r="AA458" s="76"/>
      <c r="AB458" s="96"/>
      <c r="AC458" s="77"/>
      <c r="AD458" s="69"/>
    </row>
    <row r="459" spans="4:30" ht="30" x14ac:dyDescent="0.35">
      <c r="D459" s="80" t="s">
        <v>851</v>
      </c>
      <c r="E459" s="99" t="s">
        <v>1042</v>
      </c>
      <c r="F459" s="101"/>
      <c r="G459" s="56"/>
      <c r="H459" s="68"/>
      <c r="I459" s="69"/>
      <c r="J459" s="70"/>
      <c r="K459" s="70"/>
      <c r="L459" s="70"/>
      <c r="M459" s="70"/>
      <c r="N459" s="69"/>
      <c r="O459" s="71" t="s">
        <v>1043</v>
      </c>
      <c r="P459" s="69"/>
      <c r="Q459" s="69"/>
      <c r="R459" s="69"/>
      <c r="S459" s="71"/>
      <c r="T459" s="69"/>
      <c r="U459" s="71"/>
      <c r="V459" s="69"/>
      <c r="W459" s="73"/>
      <c r="X459" s="96"/>
      <c r="Y459" s="74"/>
      <c r="Z459" s="75">
        <v>100000000</v>
      </c>
      <c r="AA459" s="76"/>
      <c r="AB459" s="96"/>
      <c r="AC459" s="77"/>
      <c r="AD459" s="69"/>
    </row>
    <row r="460" spans="4:30" x14ac:dyDescent="0.35">
      <c r="D460" s="80" t="s">
        <v>851</v>
      </c>
      <c r="E460" s="99" t="s">
        <v>1044</v>
      </c>
      <c r="F460" s="101"/>
      <c r="G460" s="56"/>
      <c r="H460" s="68"/>
      <c r="I460" s="69"/>
      <c r="J460" s="70"/>
      <c r="K460" s="70"/>
      <c r="L460" s="70"/>
      <c r="M460" s="70"/>
      <c r="N460" s="69"/>
      <c r="O460" s="71" t="s">
        <v>1045</v>
      </c>
      <c r="P460" s="69"/>
      <c r="Q460" s="69"/>
      <c r="R460" s="69"/>
      <c r="S460" s="71"/>
      <c r="T460" s="69"/>
      <c r="U460" s="71"/>
      <c r="V460" s="69"/>
      <c r="W460" s="73"/>
      <c r="X460" s="96"/>
      <c r="Y460" s="74"/>
      <c r="Z460" s="75">
        <v>200000000</v>
      </c>
      <c r="AA460" s="76"/>
      <c r="AB460" s="96"/>
      <c r="AC460" s="77"/>
      <c r="AD460" s="69"/>
    </row>
    <row r="461" spans="4:30" ht="30" x14ac:dyDescent="0.35">
      <c r="D461" s="80" t="s">
        <v>851</v>
      </c>
      <c r="E461" s="99" t="s">
        <v>1046</v>
      </c>
      <c r="F461" s="101"/>
      <c r="G461" s="56"/>
      <c r="H461" s="68"/>
      <c r="I461" s="69"/>
      <c r="J461" s="70"/>
      <c r="K461" s="70"/>
      <c r="L461" s="70"/>
      <c r="M461" s="70"/>
      <c r="N461" s="69"/>
      <c r="O461" s="71" t="s">
        <v>1047</v>
      </c>
      <c r="P461" s="69"/>
      <c r="Q461" s="69"/>
      <c r="R461" s="69"/>
      <c r="S461" s="71"/>
      <c r="T461" s="69"/>
      <c r="U461" s="71"/>
      <c r="V461" s="69"/>
      <c r="W461" s="73"/>
      <c r="X461" s="96"/>
      <c r="Y461" s="74"/>
      <c r="Z461" s="75">
        <v>200000000</v>
      </c>
      <c r="AA461" s="76"/>
      <c r="AB461" s="96"/>
      <c r="AC461" s="77"/>
      <c r="AD461" s="69"/>
    </row>
    <row r="462" spans="4:30" ht="30" x14ac:dyDescent="0.35">
      <c r="D462" s="80" t="s">
        <v>851</v>
      </c>
      <c r="E462" s="99" t="s">
        <v>1048</v>
      </c>
      <c r="F462" s="101"/>
      <c r="G462" s="56"/>
      <c r="H462" s="68"/>
      <c r="I462" s="69"/>
      <c r="J462" s="70"/>
      <c r="K462" s="70"/>
      <c r="L462" s="70"/>
      <c r="M462" s="70"/>
      <c r="N462" s="69"/>
      <c r="O462" s="71" t="s">
        <v>1049</v>
      </c>
      <c r="P462" s="69"/>
      <c r="Q462" s="69"/>
      <c r="R462" s="69"/>
      <c r="S462" s="71"/>
      <c r="T462" s="69"/>
      <c r="U462" s="71"/>
      <c r="V462" s="69"/>
      <c r="W462" s="73"/>
      <c r="X462" s="96"/>
      <c r="Y462" s="74"/>
      <c r="Z462" s="75">
        <v>200000000</v>
      </c>
      <c r="AA462" s="76"/>
      <c r="AB462" s="96"/>
      <c r="AC462" s="77"/>
      <c r="AD462" s="69"/>
    </row>
    <row r="463" spans="4:30" ht="30" x14ac:dyDescent="0.35">
      <c r="D463" s="80" t="s">
        <v>851</v>
      </c>
      <c r="E463" s="99" t="s">
        <v>1050</v>
      </c>
      <c r="F463" s="101"/>
      <c r="G463" s="56"/>
      <c r="H463" s="68"/>
      <c r="I463" s="69"/>
      <c r="J463" s="70"/>
      <c r="K463" s="70"/>
      <c r="L463" s="70"/>
      <c r="M463" s="70"/>
      <c r="N463" s="69"/>
      <c r="O463" s="71" t="s">
        <v>1051</v>
      </c>
      <c r="P463" s="69"/>
      <c r="Q463" s="69"/>
      <c r="R463" s="69"/>
      <c r="S463" s="71"/>
      <c r="T463" s="69"/>
      <c r="U463" s="71"/>
      <c r="V463" s="69"/>
      <c r="W463" s="73"/>
      <c r="X463" s="96"/>
      <c r="Y463" s="74"/>
      <c r="Z463" s="75">
        <v>200000000</v>
      </c>
      <c r="AA463" s="76"/>
      <c r="AB463" s="96"/>
      <c r="AC463" s="77"/>
      <c r="AD463" s="69"/>
    </row>
    <row r="464" spans="4:30" ht="30" x14ac:dyDescent="0.35">
      <c r="D464" s="80" t="s">
        <v>851</v>
      </c>
      <c r="E464" s="99" t="s">
        <v>1052</v>
      </c>
      <c r="F464" s="101"/>
      <c r="G464" s="56"/>
      <c r="H464" s="68"/>
      <c r="I464" s="69"/>
      <c r="J464" s="70"/>
      <c r="K464" s="70"/>
      <c r="L464" s="70"/>
      <c r="M464" s="70"/>
      <c r="N464" s="69"/>
      <c r="O464" s="71" t="s">
        <v>1053</v>
      </c>
      <c r="P464" s="69"/>
      <c r="Q464" s="69"/>
      <c r="R464" s="69"/>
      <c r="S464" s="71"/>
      <c r="T464" s="69"/>
      <c r="U464" s="71"/>
      <c r="V464" s="69"/>
      <c r="W464" s="73"/>
      <c r="X464" s="96"/>
      <c r="Y464" s="74"/>
      <c r="Z464" s="75">
        <v>200000000</v>
      </c>
      <c r="AA464" s="76"/>
      <c r="AB464" s="96"/>
      <c r="AC464" s="77"/>
      <c r="AD464" s="69"/>
    </row>
    <row r="465" spans="4:30" ht="30" x14ac:dyDescent="0.35">
      <c r="D465" s="80" t="s">
        <v>851</v>
      </c>
      <c r="E465" s="99" t="s">
        <v>1054</v>
      </c>
      <c r="F465" s="101"/>
      <c r="G465" s="56"/>
      <c r="H465" s="68"/>
      <c r="I465" s="69"/>
      <c r="J465" s="70"/>
      <c r="K465" s="70"/>
      <c r="L465" s="70"/>
      <c r="M465" s="70"/>
      <c r="N465" s="69"/>
      <c r="O465" s="71" t="s">
        <v>1055</v>
      </c>
      <c r="P465" s="69"/>
      <c r="Q465" s="69"/>
      <c r="R465" s="69"/>
      <c r="S465" s="71"/>
      <c r="T465" s="69"/>
      <c r="U465" s="71"/>
      <c r="V465" s="69"/>
      <c r="W465" s="73"/>
      <c r="X465" s="96"/>
      <c r="Y465" s="74"/>
      <c r="Z465" s="75">
        <v>175000000</v>
      </c>
      <c r="AA465" s="76"/>
      <c r="AB465" s="96"/>
      <c r="AC465" s="77"/>
      <c r="AD465" s="69"/>
    </row>
    <row r="466" spans="4:30" x14ac:dyDescent="0.35">
      <c r="D466" s="80" t="s">
        <v>851</v>
      </c>
      <c r="E466" s="99" t="s">
        <v>1056</v>
      </c>
      <c r="F466" s="101"/>
      <c r="G466" s="56"/>
      <c r="H466" s="68"/>
      <c r="I466" s="69"/>
      <c r="J466" s="70"/>
      <c r="K466" s="70"/>
      <c r="L466" s="70"/>
      <c r="M466" s="70"/>
      <c r="N466" s="69"/>
      <c r="O466" s="71" t="s">
        <v>1057</v>
      </c>
      <c r="P466" s="69"/>
      <c r="Q466" s="69"/>
      <c r="R466" s="69"/>
      <c r="S466" s="71"/>
      <c r="T466" s="69"/>
      <c r="U466" s="71"/>
      <c r="V466" s="69"/>
      <c r="W466" s="73"/>
      <c r="X466" s="96"/>
      <c r="Y466" s="74"/>
      <c r="Z466" s="75">
        <v>200000000</v>
      </c>
      <c r="AA466" s="76"/>
      <c r="AB466" s="96"/>
      <c r="AC466" s="77"/>
      <c r="AD466" s="69"/>
    </row>
    <row r="467" spans="4:30" ht="30" x14ac:dyDescent="0.35">
      <c r="D467" s="80" t="s">
        <v>851</v>
      </c>
      <c r="E467" s="99" t="s">
        <v>1058</v>
      </c>
      <c r="F467" s="101"/>
      <c r="G467" s="56"/>
      <c r="H467" s="68"/>
      <c r="I467" s="69"/>
      <c r="J467" s="70"/>
      <c r="K467" s="70"/>
      <c r="L467" s="70"/>
      <c r="M467" s="70"/>
      <c r="N467" s="69"/>
      <c r="O467" s="71" t="s">
        <v>1059</v>
      </c>
      <c r="P467" s="69"/>
      <c r="Q467" s="69"/>
      <c r="R467" s="69"/>
      <c r="S467" s="71"/>
      <c r="T467" s="69"/>
      <c r="U467" s="71"/>
      <c r="V467" s="69"/>
      <c r="W467" s="73"/>
      <c r="X467" s="96"/>
      <c r="Y467" s="74"/>
      <c r="Z467" s="75">
        <v>170000000</v>
      </c>
      <c r="AA467" s="76"/>
      <c r="AB467" s="96"/>
      <c r="AC467" s="77"/>
      <c r="AD467" s="69"/>
    </row>
    <row r="468" spans="4:30" x14ac:dyDescent="0.35">
      <c r="D468" s="80" t="s">
        <v>851</v>
      </c>
      <c r="E468" s="99"/>
      <c r="F468" s="101"/>
      <c r="G468" s="56" t="s">
        <v>35</v>
      </c>
      <c r="H468" s="57">
        <v>10</v>
      </c>
      <c r="I468" s="58" t="s">
        <v>1060</v>
      </c>
      <c r="J468" s="58"/>
      <c r="K468" s="58"/>
      <c r="L468" s="58"/>
      <c r="M468" s="58"/>
      <c r="N468" s="58" t="s">
        <v>1060</v>
      </c>
      <c r="O468" s="59" t="s">
        <v>1061</v>
      </c>
      <c r="P468" s="60"/>
      <c r="Q468" s="60"/>
      <c r="R468" s="60"/>
      <c r="S468" s="61"/>
      <c r="T468" s="60"/>
      <c r="U468" s="61"/>
      <c r="V468" s="60"/>
      <c r="W468" s="62">
        <v>0</v>
      </c>
      <c r="X468" s="67"/>
      <c r="Y468" s="63">
        <f>SUM(Y469:Y469)</f>
        <v>4000000000</v>
      </c>
      <c r="Z468" s="64"/>
      <c r="AA468" s="65">
        <f>SUM(AA469:AA469)</f>
        <v>1380000000</v>
      </c>
      <c r="AB468" s="67">
        <v>800000000</v>
      </c>
      <c r="AC468" s="66">
        <v>800000000</v>
      </c>
      <c r="AD468" s="67"/>
    </row>
    <row r="469" spans="4:30" x14ac:dyDescent="0.35">
      <c r="D469" s="80" t="s">
        <v>851</v>
      </c>
      <c r="E469" s="99"/>
      <c r="F469" s="101"/>
      <c r="G469" s="56" t="s">
        <v>36</v>
      </c>
      <c r="H469" s="68"/>
      <c r="I469" s="69" t="s">
        <v>1068</v>
      </c>
      <c r="J469" s="70" t="e">
        <f>VLOOKUP($I469,[2]DATA2017!$B$5:$O$2526,2,FALSE)*100</f>
        <v>#N/A</v>
      </c>
      <c r="K469" s="70" t="e">
        <f>VLOOKUP($I469,[2]DATA2017!$B$5:$O$2526,3,FALSE)*100</f>
        <v>#N/A</v>
      </c>
      <c r="L469" s="70" t="e">
        <f>VLOOKUP($I469,[2]DATA2017!$B$5:$O$2526,4,FALSE)*100</f>
        <v>#N/A</v>
      </c>
      <c r="M469" s="70" t="e">
        <f t="shared" ref="M469" si="30">SUM(J469:L469)</f>
        <v>#N/A</v>
      </c>
      <c r="N469" s="69" t="s">
        <v>1062</v>
      </c>
      <c r="O469" s="71" t="s">
        <v>1069</v>
      </c>
      <c r="P469" s="69" t="s">
        <v>103</v>
      </c>
      <c r="Q469" s="69" t="s">
        <v>1064</v>
      </c>
      <c r="R469" s="69" t="s">
        <v>1065</v>
      </c>
      <c r="S469" s="71" t="s">
        <v>1070</v>
      </c>
      <c r="T469" s="69" t="s">
        <v>1071</v>
      </c>
      <c r="U469" s="71" t="s">
        <v>1072</v>
      </c>
      <c r="V469" s="72">
        <v>1</v>
      </c>
      <c r="W469" s="73">
        <v>0</v>
      </c>
      <c r="X469" s="96"/>
      <c r="Y469" s="74">
        <v>4000000000</v>
      </c>
      <c r="Z469" s="75"/>
      <c r="AA469" s="76">
        <f>300000000+SUM(Z470:Z471)</f>
        <v>1380000000</v>
      </c>
      <c r="AB469" s="96">
        <v>0</v>
      </c>
      <c r="AC469" s="77">
        <v>500000000</v>
      </c>
      <c r="AD469" s="69" t="s">
        <v>41</v>
      </c>
    </row>
    <row r="470" spans="4:30" x14ac:dyDescent="0.35">
      <c r="D470" s="80" t="s">
        <v>851</v>
      </c>
      <c r="E470" s="99" t="s">
        <v>1073</v>
      </c>
      <c r="F470" s="101"/>
      <c r="G470" s="56"/>
      <c r="H470" s="68"/>
      <c r="I470" s="69"/>
      <c r="J470" s="70"/>
      <c r="K470" s="70"/>
      <c r="L470" s="70"/>
      <c r="M470" s="70"/>
      <c r="N470" s="69"/>
      <c r="O470" s="71" t="s">
        <v>1074</v>
      </c>
      <c r="P470" s="69"/>
      <c r="Q470" s="69"/>
      <c r="R470" s="69"/>
      <c r="S470" s="71"/>
      <c r="T470" s="69"/>
      <c r="U470" s="71"/>
      <c r="V470" s="72"/>
      <c r="W470" s="73"/>
      <c r="X470" s="96"/>
      <c r="Y470" s="74"/>
      <c r="Z470" s="75">
        <v>900000000</v>
      </c>
      <c r="AA470" s="76"/>
      <c r="AB470" s="96"/>
      <c r="AC470" s="77"/>
      <c r="AD470" s="69"/>
    </row>
    <row r="471" spans="4:30" ht="30" x14ac:dyDescent="0.35">
      <c r="D471" s="80" t="s">
        <v>851</v>
      </c>
      <c r="E471" s="99" t="s">
        <v>1075</v>
      </c>
      <c r="F471" s="101"/>
      <c r="G471" s="56"/>
      <c r="H471" s="68"/>
      <c r="I471" s="69"/>
      <c r="J471" s="70"/>
      <c r="K471" s="70"/>
      <c r="L471" s="70"/>
      <c r="M471" s="70"/>
      <c r="N471" s="69"/>
      <c r="O471" s="71" t="s">
        <v>1076</v>
      </c>
      <c r="P471" s="69"/>
      <c r="Q471" s="69"/>
      <c r="R471" s="69"/>
      <c r="S471" s="71"/>
      <c r="T471" s="69"/>
      <c r="U471" s="71"/>
      <c r="V471" s="72"/>
      <c r="W471" s="73"/>
      <c r="X471" s="96"/>
      <c r="Y471" s="74"/>
      <c r="Z471" s="75">
        <v>180000000</v>
      </c>
      <c r="AA471" s="76"/>
      <c r="AB471" s="96"/>
      <c r="AC471" s="77"/>
      <c r="AD471" s="69"/>
    </row>
    <row r="472" spans="4:30" ht="30" x14ac:dyDescent="0.35">
      <c r="D472" s="80" t="s">
        <v>851</v>
      </c>
      <c r="E472" s="99"/>
      <c r="F472" s="101"/>
      <c r="G472" s="56" t="s">
        <v>35</v>
      </c>
      <c r="H472" s="57">
        <v>11</v>
      </c>
      <c r="I472" s="58" t="s">
        <v>1060</v>
      </c>
      <c r="J472" s="58"/>
      <c r="K472" s="58"/>
      <c r="L472" s="58"/>
      <c r="M472" s="58"/>
      <c r="N472" s="58" t="s">
        <v>1077</v>
      </c>
      <c r="O472" s="59" t="s">
        <v>830</v>
      </c>
      <c r="P472" s="60"/>
      <c r="Q472" s="60"/>
      <c r="R472" s="60"/>
      <c r="S472" s="61"/>
      <c r="T472" s="60"/>
      <c r="U472" s="61"/>
      <c r="V472" s="60"/>
      <c r="W472" s="62">
        <v>0</v>
      </c>
      <c r="X472" s="67"/>
      <c r="Y472" s="63">
        <f>SUM(Y473:Y475)</f>
        <v>750000000</v>
      </c>
      <c r="Z472" s="64"/>
      <c r="AA472" s="65">
        <f>SUM(AA473:AA475)</f>
        <v>280000000</v>
      </c>
      <c r="AB472" s="67">
        <v>800000000</v>
      </c>
      <c r="AC472" s="66">
        <v>800000000</v>
      </c>
      <c r="AD472" s="67"/>
    </row>
    <row r="473" spans="4:30" ht="30" x14ac:dyDescent="0.35">
      <c r="D473" s="80" t="s">
        <v>851</v>
      </c>
      <c r="E473" s="99"/>
      <c r="F473" s="101"/>
      <c r="G473" s="56" t="s">
        <v>36</v>
      </c>
      <c r="H473" s="68"/>
      <c r="I473" s="69" t="s">
        <v>1062</v>
      </c>
      <c r="J473" s="70" t="e">
        <f>VLOOKUP($I473,[2]DATA2017!$B$5:$O$2526,2,FALSE)*100</f>
        <v>#N/A</v>
      </c>
      <c r="K473" s="70" t="e">
        <f>VLOOKUP($I473,[2]DATA2017!$B$5:$O$2526,3,FALSE)*100</f>
        <v>#N/A</v>
      </c>
      <c r="L473" s="70" t="e">
        <f>VLOOKUP($I473,[2]DATA2017!$B$5:$O$2526,4,FALSE)*100</f>
        <v>#N/A</v>
      </c>
      <c r="M473" s="70" t="e">
        <f t="shared" ref="M473" si="31">SUM(J473:L473)</f>
        <v>#N/A</v>
      </c>
      <c r="N473" s="69" t="s">
        <v>1063</v>
      </c>
      <c r="O473" s="71" t="s">
        <v>1078</v>
      </c>
      <c r="P473" s="69" t="s">
        <v>103</v>
      </c>
      <c r="Q473" s="69" t="s">
        <v>1064</v>
      </c>
      <c r="R473" s="69" t="s">
        <v>1065</v>
      </c>
      <c r="S473" s="71" t="s">
        <v>1066</v>
      </c>
      <c r="T473" s="72">
        <v>1</v>
      </c>
      <c r="U473" s="71" t="s">
        <v>1067</v>
      </c>
      <c r="V473" s="72">
        <v>1</v>
      </c>
      <c r="W473" s="73">
        <v>0</v>
      </c>
      <c r="X473" s="96"/>
      <c r="Y473" s="74">
        <v>750000000</v>
      </c>
      <c r="Z473" s="75"/>
      <c r="AA473" s="76">
        <f>SUM(Z474:Z475)</f>
        <v>280000000</v>
      </c>
      <c r="AB473" s="96">
        <v>800000000</v>
      </c>
      <c r="AC473" s="77">
        <v>300000000</v>
      </c>
      <c r="AD473" s="69" t="s">
        <v>41</v>
      </c>
    </row>
    <row r="474" spans="4:30" ht="30" x14ac:dyDescent="0.35">
      <c r="D474" s="80" t="s">
        <v>851</v>
      </c>
      <c r="E474" s="99" t="s">
        <v>1079</v>
      </c>
      <c r="F474" s="101"/>
      <c r="G474" s="56"/>
      <c r="H474" s="68"/>
      <c r="I474" s="69"/>
      <c r="J474" s="70"/>
      <c r="K474" s="70"/>
      <c r="L474" s="70"/>
      <c r="M474" s="70"/>
      <c r="N474" s="69"/>
      <c r="O474" s="71" t="s">
        <v>1080</v>
      </c>
      <c r="P474" s="69"/>
      <c r="Q474" s="69"/>
      <c r="R474" s="69"/>
      <c r="S474" s="71"/>
      <c r="T474" s="72"/>
      <c r="U474" s="71"/>
      <c r="V474" s="72"/>
      <c r="W474" s="73"/>
      <c r="X474" s="96"/>
      <c r="Y474" s="74"/>
      <c r="Z474" s="75">
        <v>130000000</v>
      </c>
      <c r="AA474" s="76"/>
      <c r="AB474" s="96"/>
      <c r="AC474" s="77"/>
      <c r="AD474" s="69"/>
    </row>
    <row r="475" spans="4:30" ht="30" x14ac:dyDescent="0.35">
      <c r="D475" s="80" t="s">
        <v>851</v>
      </c>
      <c r="E475" s="99" t="s">
        <v>1081</v>
      </c>
      <c r="F475" s="101"/>
      <c r="G475" s="56"/>
      <c r="H475" s="68"/>
      <c r="I475" s="69"/>
      <c r="J475" s="70"/>
      <c r="K475" s="70"/>
      <c r="L475" s="70"/>
      <c r="M475" s="70"/>
      <c r="N475" s="69"/>
      <c r="O475" s="71" t="s">
        <v>1082</v>
      </c>
      <c r="P475" s="69"/>
      <c r="Q475" s="69"/>
      <c r="R475" s="69"/>
      <c r="S475" s="71"/>
      <c r="T475" s="72"/>
      <c r="U475" s="71"/>
      <c r="V475" s="72"/>
      <c r="W475" s="73"/>
      <c r="X475" s="96"/>
      <c r="Y475" s="74"/>
      <c r="Z475" s="75">
        <v>150000000</v>
      </c>
      <c r="AA475" s="76"/>
      <c r="AB475" s="96"/>
      <c r="AC475" s="77"/>
      <c r="AD475" s="69"/>
    </row>
    <row r="476" spans="4:30" s="37" customFormat="1" x14ac:dyDescent="0.35">
      <c r="D476" s="80" t="s">
        <v>1083</v>
      </c>
      <c r="E476" s="81"/>
      <c r="F476" s="55" t="s">
        <v>34</v>
      </c>
      <c r="G476" s="56" t="s">
        <v>34</v>
      </c>
      <c r="H476" s="82" t="s">
        <v>1083</v>
      </c>
      <c r="I476" s="83"/>
      <c r="J476" s="83"/>
      <c r="K476" s="83"/>
      <c r="L476" s="83"/>
      <c r="M476" s="83"/>
      <c r="N476" s="83"/>
      <c r="O476" s="43" t="str">
        <f>H476</f>
        <v>06 SATPOL PP</v>
      </c>
      <c r="P476" s="84"/>
      <c r="Q476" s="84"/>
      <c r="R476" s="84"/>
      <c r="S476" s="85"/>
      <c r="T476" s="84"/>
      <c r="U476" s="85"/>
      <c r="V476" s="84"/>
      <c r="W476" s="86"/>
      <c r="X476" s="87"/>
      <c r="Y476" s="87">
        <f>SUM(Y477:Y481)/2</f>
        <v>3230000000</v>
      </c>
      <c r="Z476" s="88"/>
      <c r="AA476" s="89">
        <f>SUM(AA477:AA481)/2</f>
        <v>1570000000</v>
      </c>
      <c r="AB476" s="90"/>
      <c r="AC476" s="91">
        <v>5190208750</v>
      </c>
      <c r="AD476" s="83"/>
    </row>
    <row r="477" spans="4:30" ht="30" x14ac:dyDescent="0.35">
      <c r="D477" s="80" t="s">
        <v>1083</v>
      </c>
      <c r="E477" s="99"/>
      <c r="F477" s="101"/>
      <c r="G477" s="56" t="s">
        <v>35</v>
      </c>
      <c r="H477" s="57">
        <v>2</v>
      </c>
      <c r="I477" s="58" t="s">
        <v>1085</v>
      </c>
      <c r="J477" s="58"/>
      <c r="K477" s="58"/>
      <c r="L477" s="58"/>
      <c r="M477" s="58"/>
      <c r="N477" s="58" t="s">
        <v>1085</v>
      </c>
      <c r="O477" s="59" t="s">
        <v>43</v>
      </c>
      <c r="P477" s="60"/>
      <c r="Q477" s="60"/>
      <c r="R477" s="60"/>
      <c r="S477" s="61"/>
      <c r="T477" s="60"/>
      <c r="U477" s="61"/>
      <c r="V477" s="60"/>
      <c r="W477" s="62">
        <v>145000000</v>
      </c>
      <c r="X477" s="67"/>
      <c r="Y477" s="63">
        <f>SUM(Y478:Y479)</f>
        <v>200000000</v>
      </c>
      <c r="Z477" s="64"/>
      <c r="AA477" s="65">
        <f>SUM(AA478:AA479)</f>
        <v>70000000</v>
      </c>
      <c r="AB477" s="67">
        <v>2305000000</v>
      </c>
      <c r="AC477" s="66">
        <v>174300000</v>
      </c>
      <c r="AD477" s="67"/>
    </row>
    <row r="478" spans="4:30" ht="30" x14ac:dyDescent="0.35">
      <c r="D478" s="80" t="s">
        <v>1083</v>
      </c>
      <c r="E478" s="99"/>
      <c r="F478" s="101"/>
      <c r="G478" s="56" t="s">
        <v>36</v>
      </c>
      <c r="H478" s="68"/>
      <c r="I478" s="69" t="s">
        <v>1089</v>
      </c>
      <c r="J478" s="70">
        <f>VLOOKUP($I478,[2]DATA2017!$B$5:$O$2526,2,FALSE)*100</f>
        <v>0</v>
      </c>
      <c r="K478" s="70">
        <f>VLOOKUP($I478,[2]DATA2017!$B$5:$O$2526,3,FALSE)*100</f>
        <v>0.4</v>
      </c>
      <c r="L478" s="70">
        <f>VLOOKUP($I478,[2]DATA2017!$B$5:$O$2526,4,FALSE)*100</f>
        <v>99.6</v>
      </c>
      <c r="M478" s="70">
        <f t="shared" ref="M478:M479" si="32">SUM(J478:L478)</f>
        <v>100</v>
      </c>
      <c r="N478" s="69" t="s">
        <v>1090</v>
      </c>
      <c r="O478" s="71" t="s">
        <v>1091</v>
      </c>
      <c r="P478" s="69" t="s">
        <v>103</v>
      </c>
      <c r="Q478" s="69" t="s">
        <v>1086</v>
      </c>
      <c r="R478" s="69" t="s">
        <v>1084</v>
      </c>
      <c r="S478" s="71" t="s">
        <v>1092</v>
      </c>
      <c r="T478" s="69" t="s">
        <v>1084</v>
      </c>
      <c r="U478" s="71" t="s">
        <v>1093</v>
      </c>
      <c r="V478" s="72">
        <v>1</v>
      </c>
      <c r="W478" s="73">
        <v>50000000</v>
      </c>
      <c r="X478" s="96"/>
      <c r="Y478" s="74">
        <v>100000000</v>
      </c>
      <c r="Z478" s="75"/>
      <c r="AA478" s="76">
        <f t="shared" ref="AA478:AA479" si="33">ROUNDDOWN(AC478*90%,-6)</f>
        <v>48000000</v>
      </c>
      <c r="AB478" s="96">
        <v>125000000</v>
      </c>
      <c r="AC478" s="77">
        <v>53500000</v>
      </c>
      <c r="AD478" s="69" t="s">
        <v>41</v>
      </c>
    </row>
    <row r="479" spans="4:30" x14ac:dyDescent="0.35">
      <c r="D479" s="80" t="s">
        <v>1083</v>
      </c>
      <c r="E479" s="99"/>
      <c r="F479" s="101"/>
      <c r="G479" s="56" t="s">
        <v>36</v>
      </c>
      <c r="H479" s="68"/>
      <c r="I479" s="69" t="s">
        <v>1094</v>
      </c>
      <c r="J479" s="70" t="e">
        <f>VLOOKUP($I479,[2]DATA2017!$B$5:$O$2526,2,FALSE)*100</f>
        <v>#N/A</v>
      </c>
      <c r="K479" s="70" t="e">
        <f>VLOOKUP($I479,[2]DATA2017!$B$5:$O$2526,3,FALSE)*100</f>
        <v>#N/A</v>
      </c>
      <c r="L479" s="70" t="e">
        <f>VLOOKUP($I479,[2]DATA2017!$B$5:$O$2526,4,FALSE)*100</f>
        <v>#N/A</v>
      </c>
      <c r="M479" s="70" t="e">
        <f t="shared" si="32"/>
        <v>#N/A</v>
      </c>
      <c r="N479" s="69" t="s">
        <v>1090</v>
      </c>
      <c r="O479" s="71" t="s">
        <v>1095</v>
      </c>
      <c r="P479" s="69"/>
      <c r="Q479" s="69" t="s">
        <v>1096</v>
      </c>
      <c r="R479" s="69" t="s">
        <v>50</v>
      </c>
      <c r="S479" s="71" t="s">
        <v>1097</v>
      </c>
      <c r="T479" s="69" t="s">
        <v>50</v>
      </c>
      <c r="U479" s="71" t="s">
        <v>1098</v>
      </c>
      <c r="V479" s="72">
        <v>1</v>
      </c>
      <c r="W479" s="73">
        <v>0</v>
      </c>
      <c r="X479" s="96"/>
      <c r="Y479" s="74">
        <v>100000000</v>
      </c>
      <c r="Z479" s="75"/>
      <c r="AA479" s="76">
        <f t="shared" si="33"/>
        <v>22000000</v>
      </c>
      <c r="AB479" s="96">
        <v>10000000</v>
      </c>
      <c r="AC479" s="77">
        <v>25000000</v>
      </c>
      <c r="AD479" s="69" t="s">
        <v>41</v>
      </c>
    </row>
    <row r="480" spans="4:30" ht="30" x14ac:dyDescent="0.35">
      <c r="D480" s="80" t="s">
        <v>1083</v>
      </c>
      <c r="E480" s="99"/>
      <c r="F480" s="101"/>
      <c r="G480" s="56" t="s">
        <v>35</v>
      </c>
      <c r="H480" s="57">
        <v>11</v>
      </c>
      <c r="I480" s="58" t="s">
        <v>1103</v>
      </c>
      <c r="J480" s="58"/>
      <c r="K480" s="58"/>
      <c r="L480" s="58"/>
      <c r="M480" s="58"/>
      <c r="N480" s="58" t="s">
        <v>1103</v>
      </c>
      <c r="O480" s="59" t="s">
        <v>1104</v>
      </c>
      <c r="P480" s="60"/>
      <c r="Q480" s="60"/>
      <c r="R480" s="60"/>
      <c r="S480" s="61"/>
      <c r="T480" s="60"/>
      <c r="U480" s="61"/>
      <c r="V480" s="60"/>
      <c r="W480" s="62">
        <v>700000000</v>
      </c>
      <c r="X480" s="67"/>
      <c r="Y480" s="63">
        <f>SUM(Y481:Y481)</f>
        <v>3030000000</v>
      </c>
      <c r="Z480" s="64"/>
      <c r="AA480" s="65">
        <f>SUM(AA481:AA481)</f>
        <v>1500000000</v>
      </c>
      <c r="AB480" s="67">
        <v>1205000000</v>
      </c>
      <c r="AC480" s="66">
        <v>875000000</v>
      </c>
      <c r="AD480" s="67"/>
    </row>
    <row r="481" spans="4:30" ht="30" x14ac:dyDescent="0.35">
      <c r="D481" s="80" t="s">
        <v>1083</v>
      </c>
      <c r="E481" s="99"/>
      <c r="F481" s="101"/>
      <c r="G481" s="56" t="s">
        <v>36</v>
      </c>
      <c r="H481" s="68"/>
      <c r="I481" s="69" t="s">
        <v>1106</v>
      </c>
      <c r="J481" s="70">
        <f>VLOOKUP($I481,[2]DATA2017!$B$5:$O$2526,2,FALSE)*100</f>
        <v>41.666666666666671</v>
      </c>
      <c r="K481" s="70">
        <f>VLOOKUP($I481,[2]DATA2017!$B$5:$O$2526,3,FALSE)*100</f>
        <v>58.333333333333336</v>
      </c>
      <c r="L481" s="70">
        <f>VLOOKUP($I481,[2]DATA2017!$B$5:$O$2526,4,FALSE)*100</f>
        <v>0</v>
      </c>
      <c r="M481" s="70">
        <f t="shared" ref="M481" si="34">SUM(J481:L481)</f>
        <v>100</v>
      </c>
      <c r="N481" s="69" t="s">
        <v>1110</v>
      </c>
      <c r="O481" s="71" t="s">
        <v>1111</v>
      </c>
      <c r="P481" s="69" t="s">
        <v>103</v>
      </c>
      <c r="Q481" s="69" t="s">
        <v>1105</v>
      </c>
      <c r="R481" s="69" t="s">
        <v>1107</v>
      </c>
      <c r="S481" s="71" t="s">
        <v>1108</v>
      </c>
      <c r="T481" s="69" t="s">
        <v>302</v>
      </c>
      <c r="U481" s="71" t="s">
        <v>1109</v>
      </c>
      <c r="V481" s="72">
        <v>1</v>
      </c>
      <c r="W481" s="73">
        <v>600000000</v>
      </c>
      <c r="X481" s="96"/>
      <c r="Y481" s="74">
        <v>3030000000</v>
      </c>
      <c r="Z481" s="75"/>
      <c r="AA481" s="76">
        <v>1500000000</v>
      </c>
      <c r="AB481" s="96">
        <v>1100000000</v>
      </c>
      <c r="AC481" s="77">
        <v>800000000</v>
      </c>
      <c r="AD481" s="69" t="s">
        <v>41</v>
      </c>
    </row>
    <row r="482" spans="4:30" s="37" customFormat="1" x14ac:dyDescent="0.35">
      <c r="D482" s="80" t="s">
        <v>1112</v>
      </c>
      <c r="E482" s="81"/>
      <c r="F482" s="55" t="s">
        <v>34</v>
      </c>
      <c r="G482" s="56" t="s">
        <v>34</v>
      </c>
      <c r="H482" s="82" t="s">
        <v>1112</v>
      </c>
      <c r="I482" s="83"/>
      <c r="J482" s="83"/>
      <c r="K482" s="83"/>
      <c r="L482" s="83"/>
      <c r="M482" s="83"/>
      <c r="N482" s="83"/>
      <c r="O482" s="43" t="str">
        <f>H482</f>
        <v>08 BPBD</v>
      </c>
      <c r="P482" s="84"/>
      <c r="Q482" s="84"/>
      <c r="R482" s="84"/>
      <c r="S482" s="85"/>
      <c r="T482" s="84"/>
      <c r="U482" s="85"/>
      <c r="V482" s="84"/>
      <c r="W482" s="86"/>
      <c r="X482" s="87"/>
      <c r="Y482" s="87">
        <f>SUM(Y483:Y495)/2</f>
        <v>1925800000</v>
      </c>
      <c r="Z482" s="88"/>
      <c r="AA482" s="89">
        <f>SUM(AA483:AA495)/2</f>
        <v>2468000000</v>
      </c>
      <c r="AB482" s="90"/>
      <c r="AC482" s="91">
        <v>2673000000</v>
      </c>
      <c r="AD482" s="83"/>
    </row>
    <row r="483" spans="4:30" ht="30" x14ac:dyDescent="0.35">
      <c r="D483" s="80" t="s">
        <v>1112</v>
      </c>
      <c r="E483" s="99"/>
      <c r="F483" s="101"/>
      <c r="G483" s="56" t="s">
        <v>35</v>
      </c>
      <c r="H483" s="57">
        <v>2</v>
      </c>
      <c r="I483" s="58" t="s">
        <v>1085</v>
      </c>
      <c r="J483" s="58"/>
      <c r="K483" s="58"/>
      <c r="L483" s="58"/>
      <c r="M483" s="58"/>
      <c r="N483" s="58" t="s">
        <v>1085</v>
      </c>
      <c r="O483" s="59" t="s">
        <v>43</v>
      </c>
      <c r="P483" s="60"/>
      <c r="Q483" s="60"/>
      <c r="R483" s="60"/>
      <c r="S483" s="61"/>
      <c r="T483" s="60"/>
      <c r="U483" s="61"/>
      <c r="V483" s="61"/>
      <c r="W483" s="62">
        <v>125000000</v>
      </c>
      <c r="X483" s="67"/>
      <c r="Y483" s="63">
        <f>SUM(Y484:Y486)</f>
        <v>380000000</v>
      </c>
      <c r="Z483" s="64"/>
      <c r="AA483" s="65">
        <f>SUM(AA484:AA486)</f>
        <v>58000000</v>
      </c>
      <c r="AB483" s="67">
        <v>2250000000</v>
      </c>
      <c r="AC483" s="66">
        <v>220000000</v>
      </c>
      <c r="AD483" s="67"/>
    </row>
    <row r="484" spans="4:30" ht="75" x14ac:dyDescent="0.35">
      <c r="D484" s="80" t="s">
        <v>1112</v>
      </c>
      <c r="E484" s="99"/>
      <c r="F484" s="101"/>
      <c r="G484" s="56" t="s">
        <v>36</v>
      </c>
      <c r="H484" s="68"/>
      <c r="I484" s="69" t="s">
        <v>1089</v>
      </c>
      <c r="J484" s="70">
        <f>VLOOKUP($I484,[2]DATA2017!$B$5:$O$2526,2,FALSE)*100</f>
        <v>0</v>
      </c>
      <c r="K484" s="70">
        <f>VLOOKUP($I484,[2]DATA2017!$B$5:$O$2526,3,FALSE)*100</f>
        <v>0.4</v>
      </c>
      <c r="L484" s="70">
        <f>VLOOKUP($I484,[2]DATA2017!$B$5:$O$2526,4,FALSE)*100</f>
        <v>99.6</v>
      </c>
      <c r="M484" s="70">
        <f t="shared" ref="M484:M486" si="35">SUM(J484:L484)</f>
        <v>100</v>
      </c>
      <c r="N484" s="69" t="s">
        <v>1090</v>
      </c>
      <c r="O484" s="71" t="s">
        <v>1091</v>
      </c>
      <c r="P484" s="69" t="s">
        <v>103</v>
      </c>
      <c r="Q484" s="69" t="s">
        <v>1113</v>
      </c>
      <c r="R484" s="69" t="s">
        <v>1114</v>
      </c>
      <c r="S484" s="71" t="s">
        <v>1113</v>
      </c>
      <c r="T484" s="69" t="s">
        <v>1114</v>
      </c>
      <c r="U484" s="71" t="s">
        <v>1113</v>
      </c>
      <c r="V484" s="71" t="s">
        <v>1114</v>
      </c>
      <c r="W484" s="73">
        <v>0</v>
      </c>
      <c r="X484" s="96"/>
      <c r="Y484" s="74">
        <v>310000000</v>
      </c>
      <c r="Z484" s="75"/>
      <c r="AA484" s="76">
        <f t="shared" ref="AA484:AA486" si="36">ROUNDDOWN(AC484*90%,-6)</f>
        <v>22000000</v>
      </c>
      <c r="AB484" s="96">
        <v>325000000</v>
      </c>
      <c r="AC484" s="77">
        <v>25000000</v>
      </c>
      <c r="AD484" s="69"/>
    </row>
    <row r="485" spans="4:30" ht="30" x14ac:dyDescent="0.35">
      <c r="D485" s="80" t="s">
        <v>1112</v>
      </c>
      <c r="E485" s="99"/>
      <c r="F485" s="101"/>
      <c r="G485" s="56" t="s">
        <v>36</v>
      </c>
      <c r="H485" s="68"/>
      <c r="I485" s="69" t="s">
        <v>1115</v>
      </c>
      <c r="J485" s="70" t="e">
        <f>VLOOKUP($I485,[2]DATA2017!$B$5:$O$2526,2,FALSE)*100</f>
        <v>#N/A</v>
      </c>
      <c r="K485" s="70" t="e">
        <f>VLOOKUP($I485,[2]DATA2017!$B$5:$O$2526,3,FALSE)*100</f>
        <v>#N/A</v>
      </c>
      <c r="L485" s="70" t="e">
        <f>VLOOKUP($I485,[2]DATA2017!$B$5:$O$2526,4,FALSE)*100</f>
        <v>#N/A</v>
      </c>
      <c r="M485" s="70" t="e">
        <f t="shared" si="35"/>
        <v>#N/A</v>
      </c>
      <c r="N485" s="69" t="s">
        <v>1087</v>
      </c>
      <c r="O485" s="71" t="s">
        <v>1116</v>
      </c>
      <c r="P485" s="69" t="s">
        <v>103</v>
      </c>
      <c r="Q485" s="69" t="s">
        <v>1117</v>
      </c>
      <c r="R485" s="69" t="s">
        <v>1118</v>
      </c>
      <c r="S485" s="71" t="s">
        <v>1117</v>
      </c>
      <c r="T485" s="69" t="s">
        <v>1118</v>
      </c>
      <c r="U485" s="71" t="s">
        <v>1117</v>
      </c>
      <c r="V485" s="71" t="s">
        <v>1118</v>
      </c>
      <c r="W485" s="73">
        <v>0</v>
      </c>
      <c r="X485" s="96"/>
      <c r="Y485" s="74">
        <v>20000000</v>
      </c>
      <c r="Z485" s="75"/>
      <c r="AA485" s="76">
        <f t="shared" si="36"/>
        <v>18000000</v>
      </c>
      <c r="AB485" s="96">
        <v>25000000</v>
      </c>
      <c r="AC485" s="77">
        <v>20000000</v>
      </c>
      <c r="AD485" s="69"/>
    </row>
    <row r="486" spans="4:30" ht="45" x14ac:dyDescent="0.35">
      <c r="D486" s="80" t="s">
        <v>1112</v>
      </c>
      <c r="E486" s="99"/>
      <c r="F486" s="101"/>
      <c r="G486" s="56" t="s">
        <v>36</v>
      </c>
      <c r="H486" s="68"/>
      <c r="I486" s="69" t="s">
        <v>1119</v>
      </c>
      <c r="J486" s="70" t="e">
        <f>VLOOKUP($I486,[2]DATA2017!$B$5:$O$2526,2,FALSE)*100</f>
        <v>#N/A</v>
      </c>
      <c r="K486" s="70" t="e">
        <f>VLOOKUP($I486,[2]DATA2017!$B$5:$O$2526,3,FALSE)*100</f>
        <v>#N/A</v>
      </c>
      <c r="L486" s="70" t="e">
        <f>VLOOKUP($I486,[2]DATA2017!$B$5:$O$2526,4,FALSE)*100</f>
        <v>#N/A</v>
      </c>
      <c r="M486" s="70" t="e">
        <f t="shared" si="35"/>
        <v>#N/A</v>
      </c>
      <c r="N486" s="69" t="s">
        <v>1087</v>
      </c>
      <c r="O486" s="71" t="s">
        <v>1120</v>
      </c>
      <c r="P486" s="69" t="s">
        <v>103</v>
      </c>
      <c r="Q486" s="69" t="s">
        <v>1121</v>
      </c>
      <c r="R486" s="69" t="s">
        <v>52</v>
      </c>
      <c r="S486" s="71" t="s">
        <v>1121</v>
      </c>
      <c r="T486" s="69" t="s">
        <v>52</v>
      </c>
      <c r="U486" s="71" t="s">
        <v>1121</v>
      </c>
      <c r="V486" s="71" t="s">
        <v>52</v>
      </c>
      <c r="W486" s="73">
        <v>0</v>
      </c>
      <c r="X486" s="96"/>
      <c r="Y486" s="74">
        <v>50000000</v>
      </c>
      <c r="Z486" s="75"/>
      <c r="AA486" s="76">
        <f t="shared" si="36"/>
        <v>18000000</v>
      </c>
      <c r="AB486" s="96">
        <v>55000000</v>
      </c>
      <c r="AC486" s="77">
        <v>20000000</v>
      </c>
      <c r="AD486" s="69"/>
    </row>
    <row r="487" spans="4:30" ht="30" x14ac:dyDescent="0.35">
      <c r="D487" s="80" t="s">
        <v>1112</v>
      </c>
      <c r="E487" s="99"/>
      <c r="F487" s="101"/>
      <c r="G487" s="56" t="s">
        <v>35</v>
      </c>
      <c r="H487" s="57">
        <v>6</v>
      </c>
      <c r="I487" s="58" t="s">
        <v>1122</v>
      </c>
      <c r="J487" s="58"/>
      <c r="K487" s="58"/>
      <c r="L487" s="58"/>
      <c r="M487" s="58"/>
      <c r="N487" s="58" t="s">
        <v>1122</v>
      </c>
      <c r="O487" s="59" t="s">
        <v>1123</v>
      </c>
      <c r="P487" s="60"/>
      <c r="Q487" s="60"/>
      <c r="R487" s="60"/>
      <c r="S487" s="61"/>
      <c r="T487" s="60"/>
      <c r="U487" s="61"/>
      <c r="V487" s="61"/>
      <c r="W487" s="62">
        <v>43000000</v>
      </c>
      <c r="X487" s="67"/>
      <c r="Y487" s="63">
        <f>SUM(Y488:Y488)</f>
        <v>695800000</v>
      </c>
      <c r="Z487" s="64"/>
      <c r="AA487" s="65">
        <f>SUM(AA488:AA488)</f>
        <v>135000000</v>
      </c>
      <c r="AB487" s="67">
        <v>820000000</v>
      </c>
      <c r="AC487" s="66">
        <v>185000000</v>
      </c>
      <c r="AD487" s="67"/>
    </row>
    <row r="488" spans="4:30" ht="60" x14ac:dyDescent="0.35">
      <c r="D488" s="80" t="s">
        <v>1112</v>
      </c>
      <c r="E488" s="99"/>
      <c r="F488" s="101"/>
      <c r="G488" s="56" t="s">
        <v>36</v>
      </c>
      <c r="H488" s="68"/>
      <c r="I488" s="69" t="s">
        <v>1124</v>
      </c>
      <c r="J488" s="70" t="e">
        <f>VLOOKUP($I488,[2]DATA2017!$B$5:$O$2526,2,FALSE)*100</f>
        <v>#N/A</v>
      </c>
      <c r="K488" s="70" t="e">
        <f>VLOOKUP($I488,[2]DATA2017!$B$5:$O$2526,3,FALSE)*100</f>
        <v>#N/A</v>
      </c>
      <c r="L488" s="70" t="e">
        <f>VLOOKUP($I488,[2]DATA2017!$B$5:$O$2526,4,FALSE)*100</f>
        <v>#N/A</v>
      </c>
      <c r="M488" s="70" t="e">
        <f t="shared" ref="M488" si="37">SUM(J488:L488)</f>
        <v>#N/A</v>
      </c>
      <c r="N488" s="69" t="s">
        <v>1124</v>
      </c>
      <c r="O488" s="71" t="s">
        <v>1125</v>
      </c>
      <c r="P488" s="69" t="s">
        <v>103</v>
      </c>
      <c r="Q488" s="69" t="s">
        <v>1126</v>
      </c>
      <c r="R488" s="69" t="s">
        <v>1127</v>
      </c>
      <c r="S488" s="71" t="s">
        <v>1128</v>
      </c>
      <c r="T488" s="69" t="s">
        <v>1127</v>
      </c>
      <c r="U488" s="71" t="s">
        <v>1128</v>
      </c>
      <c r="V488" s="71"/>
      <c r="W488" s="73">
        <v>0</v>
      </c>
      <c r="X488" s="96"/>
      <c r="Y488" s="74">
        <v>695800000</v>
      </c>
      <c r="Z488" s="75"/>
      <c r="AA488" s="76">
        <f t="shared" ref="AA488" si="38">ROUNDDOWN(AC488*90%,-6)</f>
        <v>135000000</v>
      </c>
      <c r="AB488" s="96">
        <v>700000000</v>
      </c>
      <c r="AC488" s="77">
        <v>150000000</v>
      </c>
      <c r="AD488" s="69"/>
    </row>
    <row r="489" spans="4:30" ht="30" x14ac:dyDescent="0.35">
      <c r="D489" s="80" t="s">
        <v>1112</v>
      </c>
      <c r="E489" s="99"/>
      <c r="F489" s="101"/>
      <c r="G489" s="56" t="s">
        <v>35</v>
      </c>
      <c r="H489" s="57">
        <v>9</v>
      </c>
      <c r="I489" s="58" t="s">
        <v>1129</v>
      </c>
      <c r="J489" s="58"/>
      <c r="K489" s="58"/>
      <c r="L489" s="58"/>
      <c r="M489" s="58"/>
      <c r="N489" s="58" t="s">
        <v>1129</v>
      </c>
      <c r="O489" s="59" t="s">
        <v>1130</v>
      </c>
      <c r="P489" s="60"/>
      <c r="Q489" s="60"/>
      <c r="R489" s="60"/>
      <c r="S489" s="61"/>
      <c r="T489" s="60"/>
      <c r="U489" s="61"/>
      <c r="V489" s="61"/>
      <c r="W489" s="62">
        <v>240000000</v>
      </c>
      <c r="X489" s="67"/>
      <c r="Y489" s="63">
        <f>SUM(Y490:Y493)</f>
        <v>700000000</v>
      </c>
      <c r="Z489" s="64"/>
      <c r="AA489" s="65">
        <f>SUM(AA490:AA493)</f>
        <v>2185000000</v>
      </c>
      <c r="AB489" s="67">
        <v>1665000000</v>
      </c>
      <c r="AC489" s="66">
        <v>394000000</v>
      </c>
      <c r="AD489" s="67"/>
    </row>
    <row r="490" spans="4:30" ht="45" x14ac:dyDescent="0.35">
      <c r="D490" s="80" t="s">
        <v>1112</v>
      </c>
      <c r="E490" s="99"/>
      <c r="F490" s="101"/>
      <c r="G490" s="56" t="s">
        <v>36</v>
      </c>
      <c r="H490" s="68"/>
      <c r="I490" s="69" t="s">
        <v>1131</v>
      </c>
      <c r="J490" s="70">
        <f>VLOOKUP($I490,[2]DATA2017!$B$5:$O$2526,2,FALSE)*100</f>
        <v>0</v>
      </c>
      <c r="K490" s="70">
        <f>VLOOKUP($I490,[2]DATA2017!$B$5:$O$2526,3,FALSE)*100</f>
        <v>0</v>
      </c>
      <c r="L490" s="70">
        <f>VLOOKUP($I490,[2]DATA2017!$B$5:$O$2526,4,FALSE)*100</f>
        <v>100</v>
      </c>
      <c r="M490" s="70">
        <f t="shared" ref="M490" si="39">SUM(J490:L490)</f>
        <v>100</v>
      </c>
      <c r="N490" s="69" t="s">
        <v>1131</v>
      </c>
      <c r="O490" s="71" t="s">
        <v>1132</v>
      </c>
      <c r="P490" s="69" t="s">
        <v>103</v>
      </c>
      <c r="Q490" s="69" t="s">
        <v>1133</v>
      </c>
      <c r="R490" s="69" t="s">
        <v>1134</v>
      </c>
      <c r="S490" s="71" t="s">
        <v>1135</v>
      </c>
      <c r="T490" s="69" t="s">
        <v>1134</v>
      </c>
      <c r="U490" s="71" t="s">
        <v>1136</v>
      </c>
      <c r="V490" s="71"/>
      <c r="W490" s="73">
        <v>0</v>
      </c>
      <c r="X490" s="96"/>
      <c r="Y490" s="74">
        <v>700000000</v>
      </c>
      <c r="Z490" s="75"/>
      <c r="AA490" s="76">
        <f>ROUNDDOWN(AC490*90%,-6)+SUM(Z491:Z493)</f>
        <v>2185000000</v>
      </c>
      <c r="AB490" s="96">
        <v>700000000</v>
      </c>
      <c r="AC490" s="77">
        <v>150000000</v>
      </c>
      <c r="AD490" s="69"/>
    </row>
    <row r="491" spans="4:30" ht="30" x14ac:dyDescent="0.35">
      <c r="D491" s="80" t="s">
        <v>1112</v>
      </c>
      <c r="E491" s="99" t="s">
        <v>1137</v>
      </c>
      <c r="F491" s="101"/>
      <c r="G491" s="56"/>
      <c r="H491" s="68"/>
      <c r="I491" s="69"/>
      <c r="J491" s="70"/>
      <c r="K491" s="70"/>
      <c r="L491" s="70"/>
      <c r="M491" s="70"/>
      <c r="N491" s="69"/>
      <c r="O491" s="71" t="s">
        <v>1138</v>
      </c>
      <c r="P491" s="69"/>
      <c r="Q491" s="69"/>
      <c r="R491" s="69"/>
      <c r="S491" s="71"/>
      <c r="T491" s="69"/>
      <c r="U491" s="71"/>
      <c r="V491" s="71"/>
      <c r="W491" s="73"/>
      <c r="X491" s="96"/>
      <c r="Y491" s="74"/>
      <c r="Z491" s="75">
        <v>150000000</v>
      </c>
      <c r="AA491" s="76"/>
      <c r="AB491" s="96"/>
      <c r="AC491" s="77"/>
      <c r="AD491" s="69"/>
    </row>
    <row r="492" spans="4:30" ht="30" x14ac:dyDescent="0.35">
      <c r="D492" s="80" t="s">
        <v>1112</v>
      </c>
      <c r="E492" s="99" t="s">
        <v>1139</v>
      </c>
      <c r="F492" s="101"/>
      <c r="G492" s="56"/>
      <c r="H492" s="68"/>
      <c r="I492" s="69"/>
      <c r="J492" s="70"/>
      <c r="K492" s="70"/>
      <c r="L492" s="70"/>
      <c r="M492" s="70"/>
      <c r="N492" s="69"/>
      <c r="O492" s="71" t="s">
        <v>1140</v>
      </c>
      <c r="P492" s="69"/>
      <c r="Q492" s="69"/>
      <c r="R492" s="69"/>
      <c r="S492" s="71"/>
      <c r="T492" s="69"/>
      <c r="U492" s="71"/>
      <c r="V492" s="71"/>
      <c r="W492" s="73"/>
      <c r="X492" s="96"/>
      <c r="Y492" s="74"/>
      <c r="Z492" s="75">
        <v>100000000</v>
      </c>
      <c r="AA492" s="76"/>
      <c r="AB492" s="96"/>
      <c r="AC492" s="77"/>
      <c r="AD492" s="69"/>
    </row>
    <row r="493" spans="4:30" ht="30" x14ac:dyDescent="0.35">
      <c r="D493" s="80" t="s">
        <v>1112</v>
      </c>
      <c r="E493" s="99" t="s">
        <v>1141</v>
      </c>
      <c r="F493" s="101"/>
      <c r="G493" s="56"/>
      <c r="H493" s="68"/>
      <c r="I493" s="69"/>
      <c r="J493" s="70"/>
      <c r="K493" s="70"/>
      <c r="L493" s="70"/>
      <c r="M493" s="70"/>
      <c r="N493" s="69"/>
      <c r="O493" s="71" t="s">
        <v>1142</v>
      </c>
      <c r="P493" s="69"/>
      <c r="Q493" s="69"/>
      <c r="R493" s="69"/>
      <c r="S493" s="71"/>
      <c r="T493" s="69"/>
      <c r="U493" s="71"/>
      <c r="V493" s="71"/>
      <c r="W493" s="73"/>
      <c r="X493" s="96"/>
      <c r="Y493" s="74"/>
      <c r="Z493" s="75">
        <v>1800000000</v>
      </c>
      <c r="AA493" s="76"/>
      <c r="AB493" s="96"/>
      <c r="AC493" s="77"/>
      <c r="AD493" s="69"/>
    </row>
    <row r="494" spans="4:30" ht="30" x14ac:dyDescent="0.35">
      <c r="D494" s="80" t="s">
        <v>1112</v>
      </c>
      <c r="E494" s="99"/>
      <c r="F494" s="101"/>
      <c r="G494" s="56" t="s">
        <v>35</v>
      </c>
      <c r="H494" s="57">
        <v>10</v>
      </c>
      <c r="I494" s="58" t="s">
        <v>1143</v>
      </c>
      <c r="J494" s="58"/>
      <c r="K494" s="58"/>
      <c r="L494" s="58"/>
      <c r="M494" s="58"/>
      <c r="N494" s="58" t="s">
        <v>1143</v>
      </c>
      <c r="O494" s="59" t="s">
        <v>1144</v>
      </c>
      <c r="P494" s="60"/>
      <c r="Q494" s="60"/>
      <c r="R494" s="60"/>
      <c r="S494" s="61"/>
      <c r="T494" s="60"/>
      <c r="U494" s="61"/>
      <c r="V494" s="61"/>
      <c r="W494" s="62">
        <v>320000000</v>
      </c>
      <c r="X494" s="67"/>
      <c r="Y494" s="63">
        <f>SUM(Y495:Y495)</f>
        <v>150000000</v>
      </c>
      <c r="Z494" s="64"/>
      <c r="AA494" s="65">
        <f>SUM(AA495:AA495)</f>
        <v>90000000</v>
      </c>
      <c r="AB494" s="67">
        <v>2055000000</v>
      </c>
      <c r="AC494" s="66">
        <v>520000000</v>
      </c>
      <c r="AD494" s="67"/>
    </row>
    <row r="495" spans="4:30" ht="45" x14ac:dyDescent="0.35">
      <c r="D495" s="80" t="s">
        <v>1112</v>
      </c>
      <c r="E495" s="99"/>
      <c r="F495" s="101"/>
      <c r="G495" s="56" t="s">
        <v>36</v>
      </c>
      <c r="H495" s="68"/>
      <c r="I495" s="69" t="s">
        <v>1145</v>
      </c>
      <c r="J495" s="70">
        <f>VLOOKUP($I495,[2]DATA2017!$B$5:$O$2526,2,FALSE)*100</f>
        <v>0</v>
      </c>
      <c r="K495" s="70">
        <f>VLOOKUP($I495,[2]DATA2017!$B$5:$O$2526,3,FALSE)*100</f>
        <v>100</v>
      </c>
      <c r="L495" s="70">
        <f>VLOOKUP($I495,[2]DATA2017!$B$5:$O$2526,4,FALSE)*100</f>
        <v>0</v>
      </c>
      <c r="M495" s="70">
        <f t="shared" ref="M495" si="40">SUM(J495:L495)</f>
        <v>100</v>
      </c>
      <c r="N495" s="69" t="s">
        <v>1145</v>
      </c>
      <c r="O495" s="71" t="s">
        <v>1146</v>
      </c>
      <c r="P495" s="69" t="s">
        <v>103</v>
      </c>
      <c r="Q495" s="69" t="s">
        <v>1147</v>
      </c>
      <c r="R495" s="69" t="s">
        <v>1148</v>
      </c>
      <c r="S495" s="71" t="s">
        <v>1149</v>
      </c>
      <c r="T495" s="69" t="s">
        <v>1148</v>
      </c>
      <c r="U495" s="71" t="s">
        <v>1150</v>
      </c>
      <c r="V495" s="71"/>
      <c r="W495" s="73">
        <v>50000000</v>
      </c>
      <c r="X495" s="96"/>
      <c r="Y495" s="74">
        <v>150000000</v>
      </c>
      <c r="Z495" s="75"/>
      <c r="AA495" s="76">
        <f t="shared" ref="AA495" si="41">ROUNDDOWN(AC495*90%,-6)</f>
        <v>90000000</v>
      </c>
      <c r="AB495" s="96">
        <v>150000000</v>
      </c>
      <c r="AC495" s="77">
        <v>100000000</v>
      </c>
      <c r="AD495" s="69"/>
    </row>
    <row r="496" spans="4:30" s="37" customFormat="1" x14ac:dyDescent="0.35">
      <c r="D496" s="80" t="s">
        <v>1151</v>
      </c>
      <c r="E496" s="81"/>
      <c r="F496" s="55" t="s">
        <v>34</v>
      </c>
      <c r="G496" s="56" t="s">
        <v>34</v>
      </c>
      <c r="H496" s="82" t="s">
        <v>1151</v>
      </c>
      <c r="I496" s="83"/>
      <c r="J496" s="83"/>
      <c r="K496" s="83"/>
      <c r="L496" s="83"/>
      <c r="M496" s="83"/>
      <c r="N496" s="83"/>
      <c r="O496" s="43" t="str">
        <f>H496</f>
        <v>09 DINSOS PPKB</v>
      </c>
      <c r="P496" s="84"/>
      <c r="Q496" s="84"/>
      <c r="R496" s="84"/>
      <c r="S496" s="85"/>
      <c r="T496" s="84"/>
      <c r="U496" s="85"/>
      <c r="V496" s="84"/>
      <c r="W496" s="86"/>
      <c r="X496" s="87"/>
      <c r="Y496" s="87">
        <f>SUM(Y497:Y499)/2</f>
        <v>220000000</v>
      </c>
      <c r="Z496" s="88"/>
      <c r="AA496" s="89">
        <f>SUM(AA497:AA499)/2</f>
        <v>168000000</v>
      </c>
      <c r="AB496" s="90"/>
      <c r="AC496" s="91">
        <v>4513600000</v>
      </c>
      <c r="AD496" s="83"/>
    </row>
    <row r="497" spans="4:32" ht="30" x14ac:dyDescent="0.35">
      <c r="D497" s="80" t="s">
        <v>1151</v>
      </c>
      <c r="E497" s="99"/>
      <c r="F497" s="101"/>
      <c r="G497" s="56" t="s">
        <v>35</v>
      </c>
      <c r="H497" s="57">
        <v>2</v>
      </c>
      <c r="I497" s="58" t="s">
        <v>1153</v>
      </c>
      <c r="J497" s="58"/>
      <c r="K497" s="58"/>
      <c r="L497" s="58"/>
      <c r="M497" s="58"/>
      <c r="N497" s="58" t="s">
        <v>1153</v>
      </c>
      <c r="O497" s="59" t="s">
        <v>43</v>
      </c>
      <c r="P497" s="60"/>
      <c r="Q497" s="60"/>
      <c r="R497" s="60"/>
      <c r="S497" s="61"/>
      <c r="T497" s="60"/>
      <c r="U497" s="61"/>
      <c r="V497" s="60"/>
      <c r="W497" s="62">
        <v>295000000</v>
      </c>
      <c r="X497" s="67"/>
      <c r="Y497" s="63">
        <f>SUM(Y498:Y499)</f>
        <v>220000000</v>
      </c>
      <c r="Z497" s="64"/>
      <c r="AA497" s="65">
        <f>SUM(AA498:AA499)</f>
        <v>168000000</v>
      </c>
      <c r="AB497" s="67">
        <v>347000000</v>
      </c>
      <c r="AC497" s="66">
        <v>202000000</v>
      </c>
      <c r="AD497" s="67"/>
    </row>
    <row r="498" spans="4:32" ht="30" x14ac:dyDescent="0.35">
      <c r="D498" s="80" t="s">
        <v>1151</v>
      </c>
      <c r="E498" s="99"/>
      <c r="F498" s="101"/>
      <c r="G498" s="56" t="s">
        <v>36</v>
      </c>
      <c r="H498" s="68"/>
      <c r="I498" s="69" t="s">
        <v>1154</v>
      </c>
      <c r="J498" s="70">
        <f>VLOOKUP($I498,[2]DATA2017!$B$5:$O$2526,2,FALSE)*100</f>
        <v>0</v>
      </c>
      <c r="K498" s="70">
        <f>VLOOKUP($I498,[2]DATA2017!$B$5:$O$2526,3,FALSE)*100</f>
        <v>0</v>
      </c>
      <c r="L498" s="70">
        <f>VLOOKUP($I498,[2]DATA2017!$B$5:$O$2526,4,FALSE)*100</f>
        <v>100</v>
      </c>
      <c r="M498" s="70">
        <f t="shared" ref="M498:M499" si="42">SUM(J498:L498)</f>
        <v>100</v>
      </c>
      <c r="N498" s="69" t="s">
        <v>1155</v>
      </c>
      <c r="O498" s="71" t="s">
        <v>1156</v>
      </c>
      <c r="P498" s="69" t="s">
        <v>103</v>
      </c>
      <c r="Q498" s="69" t="s">
        <v>1157</v>
      </c>
      <c r="R498" s="69" t="s">
        <v>1084</v>
      </c>
      <c r="S498" s="71" t="s">
        <v>1158</v>
      </c>
      <c r="T498" s="69" t="s">
        <v>1084</v>
      </c>
      <c r="U498" s="71" t="s">
        <v>1159</v>
      </c>
      <c r="V498" s="69" t="s">
        <v>1084</v>
      </c>
      <c r="W498" s="73">
        <v>200000000</v>
      </c>
      <c r="X498" s="96"/>
      <c r="Y498" s="74">
        <v>20000000</v>
      </c>
      <c r="Z498" s="75"/>
      <c r="AA498" s="76">
        <f t="shared" ref="AA498" si="43">ROUNDDOWN(AC498*90%,-6)</f>
        <v>18000000</v>
      </c>
      <c r="AB498" s="96">
        <v>20000000</v>
      </c>
      <c r="AC498" s="77">
        <v>20000000</v>
      </c>
      <c r="AD498" s="69" t="s">
        <v>41</v>
      </c>
    </row>
    <row r="499" spans="4:32" ht="30" x14ac:dyDescent="0.35">
      <c r="D499" s="80" t="s">
        <v>1151</v>
      </c>
      <c r="E499" s="99"/>
      <c r="F499" s="101"/>
      <c r="G499" s="56" t="s">
        <v>36</v>
      </c>
      <c r="H499" s="68"/>
      <c r="I499" s="69" t="s">
        <v>1160</v>
      </c>
      <c r="J499" s="70">
        <f>VLOOKUP($I499,[2]DATA2017!$B$5:$O$2526,2,FALSE)*100</f>
        <v>78.400000000000006</v>
      </c>
      <c r="K499" s="70">
        <f>VLOOKUP($I499,[2]DATA2017!$B$5:$O$2526,3,FALSE)*100</f>
        <v>21.6</v>
      </c>
      <c r="L499" s="70">
        <f>VLOOKUP($I499,[2]DATA2017!$B$5:$O$2526,4,FALSE)*100</f>
        <v>0</v>
      </c>
      <c r="M499" s="70">
        <f t="shared" si="42"/>
        <v>100</v>
      </c>
      <c r="N499" s="69" t="s">
        <v>1161</v>
      </c>
      <c r="O499" s="71" t="s">
        <v>384</v>
      </c>
      <c r="P499" s="69" t="s">
        <v>103</v>
      </c>
      <c r="Q499" s="69" t="s">
        <v>1162</v>
      </c>
      <c r="R499" s="69" t="s">
        <v>1084</v>
      </c>
      <c r="S499" s="71" t="s">
        <v>1163</v>
      </c>
      <c r="T499" s="69" t="s">
        <v>1084</v>
      </c>
      <c r="U499" s="71" t="s">
        <v>1164</v>
      </c>
      <c r="V499" s="69" t="s">
        <v>1084</v>
      </c>
      <c r="W499" s="73">
        <v>50000000</v>
      </c>
      <c r="X499" s="96"/>
      <c r="Y499" s="74">
        <v>200000000</v>
      </c>
      <c r="Z499" s="75"/>
      <c r="AA499" s="76">
        <v>150000000</v>
      </c>
      <c r="AB499" s="96">
        <v>200000000</v>
      </c>
      <c r="AC499" s="77">
        <v>50000000</v>
      </c>
      <c r="AD499" s="69" t="s">
        <v>41</v>
      </c>
    </row>
    <row r="500" spans="4:32" s="37" customFormat="1" x14ac:dyDescent="0.35">
      <c r="D500" s="80" t="s">
        <v>1167</v>
      </c>
      <c r="E500" s="81"/>
      <c r="F500" s="55" t="s">
        <v>34</v>
      </c>
      <c r="G500" s="56" t="s">
        <v>34</v>
      </c>
      <c r="H500" s="82" t="s">
        <v>1167</v>
      </c>
      <c r="I500" s="83"/>
      <c r="J500" s="83"/>
      <c r="K500" s="83"/>
      <c r="L500" s="83"/>
      <c r="M500" s="83"/>
      <c r="N500" s="83"/>
      <c r="O500" s="43" t="str">
        <f>H500</f>
        <v>10 DPM PTSP NAKER</v>
      </c>
      <c r="P500" s="84"/>
      <c r="Q500" s="84"/>
      <c r="R500" s="84"/>
      <c r="S500" s="85"/>
      <c r="T500" s="84"/>
      <c r="U500" s="85"/>
      <c r="V500" s="84"/>
      <c r="W500" s="86"/>
      <c r="X500" s="87"/>
      <c r="Y500" s="87">
        <f>SUM(Y501:Y504)/2</f>
        <v>51000000</v>
      </c>
      <c r="Z500" s="88"/>
      <c r="AA500" s="89">
        <f>SUM(AA501:AA504)/2</f>
        <v>41000000</v>
      </c>
      <c r="AB500" s="90"/>
      <c r="AC500" s="91">
        <v>2368893500</v>
      </c>
      <c r="AD500" s="83"/>
      <c r="AF500" s="146"/>
    </row>
    <row r="501" spans="4:32" ht="30" x14ac:dyDescent="0.35">
      <c r="D501" s="80" t="s">
        <v>1167</v>
      </c>
      <c r="E501" s="99"/>
      <c r="F501" s="101"/>
      <c r="G501" s="56" t="s">
        <v>35</v>
      </c>
      <c r="H501" s="57">
        <v>2</v>
      </c>
      <c r="I501" s="58" t="s">
        <v>1169</v>
      </c>
      <c r="J501" s="58"/>
      <c r="K501" s="58"/>
      <c r="L501" s="58"/>
      <c r="M501" s="58"/>
      <c r="N501" s="58" t="s">
        <v>1169</v>
      </c>
      <c r="O501" s="59" t="s">
        <v>43</v>
      </c>
      <c r="P501" s="60"/>
      <c r="Q501" s="60"/>
      <c r="R501" s="60"/>
      <c r="S501" s="61"/>
      <c r="T501" s="60"/>
      <c r="U501" s="61"/>
      <c r="V501" s="60"/>
      <c r="W501" s="62">
        <v>119500000</v>
      </c>
      <c r="X501" s="67"/>
      <c r="Y501" s="63">
        <f>SUM(Y502:Y502)</f>
        <v>26000000</v>
      </c>
      <c r="Z501" s="64"/>
      <c r="AA501" s="65">
        <f>SUM(AA502:AA502)</f>
        <v>23000000</v>
      </c>
      <c r="AB501" s="67">
        <v>504000000</v>
      </c>
      <c r="AC501" s="66">
        <v>182000000</v>
      </c>
      <c r="AD501" s="67"/>
    </row>
    <row r="502" spans="4:32" ht="30" x14ac:dyDescent="0.35">
      <c r="D502" s="80" t="s">
        <v>1167</v>
      </c>
      <c r="E502" s="99"/>
      <c r="F502" s="101"/>
      <c r="G502" s="56" t="s">
        <v>36</v>
      </c>
      <c r="H502" s="68"/>
      <c r="I502" s="69" t="s">
        <v>1170</v>
      </c>
      <c r="J502" s="70">
        <f>VLOOKUP($I502,[2]DATA2017!$B$5:$O$2526,2,FALSE)*100</f>
        <v>0</v>
      </c>
      <c r="K502" s="70">
        <f>VLOOKUP($I502,[2]DATA2017!$B$5:$O$2526,3,FALSE)*100</f>
        <v>0</v>
      </c>
      <c r="L502" s="70">
        <f>VLOOKUP($I502,[2]DATA2017!$B$5:$O$2526,4,FALSE)*100</f>
        <v>100</v>
      </c>
      <c r="M502" s="70">
        <f t="shared" ref="M502" si="44">SUM(J502:L502)</f>
        <v>100</v>
      </c>
      <c r="N502" s="69" t="s">
        <v>1171</v>
      </c>
      <c r="O502" s="71" t="s">
        <v>1156</v>
      </c>
      <c r="P502" s="69" t="s">
        <v>103</v>
      </c>
      <c r="Q502" s="69" t="s">
        <v>1172</v>
      </c>
      <c r="R502" s="69" t="s">
        <v>1168</v>
      </c>
      <c r="S502" s="71" t="s">
        <v>1173</v>
      </c>
      <c r="T502" s="72">
        <v>1</v>
      </c>
      <c r="U502" s="71" t="s">
        <v>1174</v>
      </c>
      <c r="V502" s="72">
        <v>1</v>
      </c>
      <c r="W502" s="73">
        <v>6000000</v>
      </c>
      <c r="X502" s="96"/>
      <c r="Y502" s="74">
        <v>26000000</v>
      </c>
      <c r="Z502" s="75"/>
      <c r="AA502" s="76">
        <f t="shared" ref="AA502" si="45">ROUNDDOWN(AC502*90%,-6)</f>
        <v>23000000</v>
      </c>
      <c r="AB502" s="96">
        <v>13000000</v>
      </c>
      <c r="AC502" s="77">
        <v>26000000</v>
      </c>
      <c r="AD502" s="69" t="s">
        <v>41</v>
      </c>
    </row>
    <row r="503" spans="4:32" x14ac:dyDescent="0.35">
      <c r="D503" s="80" t="s">
        <v>1167</v>
      </c>
      <c r="E503" s="99"/>
      <c r="F503" s="101"/>
      <c r="G503" s="56" t="s">
        <v>35</v>
      </c>
      <c r="H503" s="57">
        <v>3</v>
      </c>
      <c r="I503" s="58" t="s">
        <v>1175</v>
      </c>
      <c r="J503" s="58"/>
      <c r="K503" s="58"/>
      <c r="L503" s="58"/>
      <c r="M503" s="58"/>
      <c r="N503" s="58" t="s">
        <v>1175</v>
      </c>
      <c r="O503" s="59" t="s">
        <v>385</v>
      </c>
      <c r="P503" s="60"/>
      <c r="Q503" s="60"/>
      <c r="R503" s="60"/>
      <c r="S503" s="61"/>
      <c r="T503" s="60"/>
      <c r="U503" s="61"/>
      <c r="V503" s="60"/>
      <c r="W503" s="62">
        <v>0</v>
      </c>
      <c r="X503" s="67"/>
      <c r="Y503" s="63">
        <f>SUM(Y504)</f>
        <v>25000000</v>
      </c>
      <c r="Z503" s="64"/>
      <c r="AA503" s="65">
        <f>SUM(AA504)</f>
        <v>18000000</v>
      </c>
      <c r="AB503" s="67">
        <v>0</v>
      </c>
      <c r="AC503" s="66">
        <v>20200000</v>
      </c>
      <c r="AD503" s="67"/>
    </row>
    <row r="504" spans="4:32" x14ac:dyDescent="0.35">
      <c r="D504" s="80" t="s">
        <v>1167</v>
      </c>
      <c r="E504" s="99"/>
      <c r="F504" s="101"/>
      <c r="G504" s="56" t="s">
        <v>36</v>
      </c>
      <c r="H504" s="68"/>
      <c r="I504" s="69" t="s">
        <v>1176</v>
      </c>
      <c r="J504" s="70" t="e">
        <f>VLOOKUP($I504,[2]DATA2017!$B$5:$O$2526,2,FALSE)*100</f>
        <v>#N/A</v>
      </c>
      <c r="K504" s="70" t="e">
        <f>VLOOKUP($I504,[2]DATA2017!$B$5:$O$2526,3,FALSE)*100</f>
        <v>#N/A</v>
      </c>
      <c r="L504" s="70" t="e">
        <f>VLOOKUP($I504,[2]DATA2017!$B$5:$O$2526,4,FALSE)*100</f>
        <v>#N/A</v>
      </c>
      <c r="M504" s="70" t="e">
        <f>SUM(J504:L504)</f>
        <v>#N/A</v>
      </c>
      <c r="N504" s="69" t="s">
        <v>1176</v>
      </c>
      <c r="O504" s="71" t="s">
        <v>386</v>
      </c>
      <c r="P504" s="69"/>
      <c r="Q504" s="69"/>
      <c r="R504" s="69"/>
      <c r="S504" s="71"/>
      <c r="T504" s="69"/>
      <c r="U504" s="71"/>
      <c r="V504" s="69"/>
      <c r="W504" s="73">
        <v>0</v>
      </c>
      <c r="X504" s="96"/>
      <c r="Y504" s="74">
        <v>25000000</v>
      </c>
      <c r="Z504" s="75"/>
      <c r="AA504" s="76">
        <f>ROUNDDOWN(AC504*90%,-6)</f>
        <v>18000000</v>
      </c>
      <c r="AB504" s="96">
        <v>0</v>
      </c>
      <c r="AC504" s="77">
        <v>20200000</v>
      </c>
      <c r="AD504" s="69" t="s">
        <v>41</v>
      </c>
    </row>
    <row r="505" spans="4:32" s="37" customFormat="1" x14ac:dyDescent="0.35">
      <c r="D505" s="80" t="s">
        <v>1178</v>
      </c>
      <c r="E505" s="81"/>
      <c r="F505" s="55" t="s">
        <v>34</v>
      </c>
      <c r="G505" s="56" t="s">
        <v>34</v>
      </c>
      <c r="H505" s="82" t="s">
        <v>1178</v>
      </c>
      <c r="I505" s="83"/>
      <c r="J505" s="83"/>
      <c r="K505" s="83"/>
      <c r="L505" s="83"/>
      <c r="M505" s="83"/>
      <c r="N505" s="83"/>
      <c r="O505" s="43" t="str">
        <f>H505</f>
        <v>11 DINTANPAN</v>
      </c>
      <c r="P505" s="84"/>
      <c r="Q505" s="84"/>
      <c r="R505" s="84"/>
      <c r="S505" s="85"/>
      <c r="T505" s="84"/>
      <c r="U505" s="85"/>
      <c r="V505" s="84"/>
      <c r="W505" s="86"/>
      <c r="X505" s="87"/>
      <c r="Y505" s="87" t="e">
        <f>SUM(Y506:Y607)/2</f>
        <v>#REF!</v>
      </c>
      <c r="Z505" s="88"/>
      <c r="AA505" s="89">
        <f>SUM(AA506:AA684)/2</f>
        <v>28450500000</v>
      </c>
      <c r="AB505" s="90"/>
      <c r="AC505" s="91">
        <v>5003820000</v>
      </c>
      <c r="AD505" s="83"/>
    </row>
    <row r="506" spans="4:32" x14ac:dyDescent="0.35">
      <c r="D506" s="80" t="s">
        <v>1178</v>
      </c>
      <c r="E506" s="99"/>
      <c r="F506" s="101"/>
      <c r="G506" s="56" t="s">
        <v>35</v>
      </c>
      <c r="H506" s="147">
        <v>1</v>
      </c>
      <c r="I506" s="148" t="s">
        <v>1179</v>
      </c>
      <c r="J506" s="148"/>
      <c r="K506" s="148"/>
      <c r="L506" s="148"/>
      <c r="M506" s="148"/>
      <c r="N506" s="148" t="s">
        <v>1179</v>
      </c>
      <c r="O506" s="149" t="s">
        <v>1180</v>
      </c>
      <c r="P506" s="150"/>
      <c r="Q506" s="150"/>
      <c r="R506" s="150"/>
      <c r="S506" s="151"/>
      <c r="T506" s="150"/>
      <c r="U506" s="151"/>
      <c r="V506" s="150"/>
      <c r="W506" s="62">
        <v>405000000</v>
      </c>
      <c r="X506" s="152"/>
      <c r="Y506" s="153" t="e">
        <f>SUM(#REF!)</f>
        <v>#REF!</v>
      </c>
      <c r="Z506" s="64"/>
      <c r="AA506" s="154">
        <f>SUM(AA507:AA507)</f>
        <v>200000000</v>
      </c>
      <c r="AB506" s="152">
        <v>890000000</v>
      </c>
      <c r="AC506" s="66">
        <v>669000000</v>
      </c>
      <c r="AD506" s="152"/>
    </row>
    <row r="507" spans="4:32" x14ac:dyDescent="0.35">
      <c r="D507" s="80" t="s">
        <v>1178</v>
      </c>
      <c r="E507" s="99"/>
      <c r="F507" s="101"/>
      <c r="G507" s="56" t="s">
        <v>36</v>
      </c>
      <c r="H507" s="155"/>
      <c r="I507" s="156" t="s">
        <v>1182</v>
      </c>
      <c r="J507" s="70">
        <f>VLOOKUP($I507,[2]DATA2017!$B$5:$O$2526,2,FALSE)*100</f>
        <v>0</v>
      </c>
      <c r="K507" s="70">
        <f>VLOOKUP($I507,[2]DATA2017!$B$5:$O$2526,3,FALSE)*100</f>
        <v>100</v>
      </c>
      <c r="L507" s="70">
        <f>VLOOKUP($I507,[2]DATA2017!$B$5:$O$2526,4,FALSE)*100</f>
        <v>0</v>
      </c>
      <c r="M507" s="70">
        <f t="shared" ref="M507" si="46">SUM(J507:L507)</f>
        <v>100</v>
      </c>
      <c r="N507" s="156" t="s">
        <v>1181</v>
      </c>
      <c r="O507" s="157" t="s">
        <v>1183</v>
      </c>
      <c r="P507" s="156"/>
      <c r="Q507" s="156"/>
      <c r="R507" s="156"/>
      <c r="S507" s="157"/>
      <c r="T507" s="156"/>
      <c r="U507" s="157"/>
      <c r="V507" s="156"/>
      <c r="W507" s="73"/>
      <c r="X507" s="158"/>
      <c r="Y507" s="159">
        <v>76000000</v>
      </c>
      <c r="Z507" s="75"/>
      <c r="AA507" s="76">
        <f>Z508</f>
        <v>200000000</v>
      </c>
      <c r="AB507" s="158"/>
      <c r="AC507" s="77">
        <v>76000000</v>
      </c>
      <c r="AD507" s="156"/>
    </row>
    <row r="508" spans="4:32" ht="30" x14ac:dyDescent="0.35">
      <c r="D508" s="80" t="s">
        <v>1178</v>
      </c>
      <c r="E508" s="99" t="s">
        <v>1184</v>
      </c>
      <c r="F508" s="101"/>
      <c r="G508" s="56"/>
      <c r="H508" s="155"/>
      <c r="I508" s="156"/>
      <c r="J508" s="70"/>
      <c r="K508" s="70"/>
      <c r="L508" s="70"/>
      <c r="M508" s="70"/>
      <c r="N508" s="156"/>
      <c r="O508" s="157" t="s">
        <v>1185</v>
      </c>
      <c r="P508" s="156"/>
      <c r="Q508" s="156"/>
      <c r="R508" s="156"/>
      <c r="S508" s="157"/>
      <c r="T508" s="156"/>
      <c r="U508" s="157"/>
      <c r="V508" s="156"/>
      <c r="W508" s="73"/>
      <c r="X508" s="158"/>
      <c r="Y508" s="159"/>
      <c r="Z508" s="75">
        <v>200000000</v>
      </c>
      <c r="AA508" s="76"/>
      <c r="AB508" s="158"/>
      <c r="AC508" s="77"/>
      <c r="AD508" s="156"/>
    </row>
    <row r="509" spans="4:32" ht="30" x14ac:dyDescent="0.35">
      <c r="D509" s="80" t="s">
        <v>1178</v>
      </c>
      <c r="E509" s="99"/>
      <c r="F509" s="101"/>
      <c r="G509" s="56" t="s">
        <v>35</v>
      </c>
      <c r="H509" s="147">
        <v>4</v>
      </c>
      <c r="I509" s="148" t="s">
        <v>1186</v>
      </c>
      <c r="J509" s="148"/>
      <c r="K509" s="148"/>
      <c r="L509" s="148"/>
      <c r="M509" s="148"/>
      <c r="N509" s="148" t="s">
        <v>1186</v>
      </c>
      <c r="O509" s="149" t="s">
        <v>43</v>
      </c>
      <c r="P509" s="150"/>
      <c r="Q509" s="150"/>
      <c r="R509" s="150"/>
      <c r="S509" s="151"/>
      <c r="T509" s="150"/>
      <c r="U509" s="151"/>
      <c r="V509" s="150"/>
      <c r="W509" s="62">
        <v>830000000</v>
      </c>
      <c r="X509" s="152"/>
      <c r="Y509" s="153">
        <f>SUM(Y510:Y512)</f>
        <v>3810000000</v>
      </c>
      <c r="Z509" s="64"/>
      <c r="AA509" s="154">
        <f>SUM(AA510:AA512)</f>
        <v>789000000</v>
      </c>
      <c r="AB509" s="152">
        <v>615000000</v>
      </c>
      <c r="AC509" s="66">
        <v>305250000</v>
      </c>
      <c r="AD509" s="152"/>
    </row>
    <row r="510" spans="4:32" ht="30" x14ac:dyDescent="0.35">
      <c r="D510" s="80" t="s">
        <v>1178</v>
      </c>
      <c r="E510" s="99"/>
      <c r="F510" s="101"/>
      <c r="G510" s="56" t="s">
        <v>36</v>
      </c>
      <c r="H510" s="155"/>
      <c r="I510" s="156" t="s">
        <v>1187</v>
      </c>
      <c r="J510" s="70" t="e">
        <f>VLOOKUP($I510,[2]DATA2017!$B$5:$O$2526,2,FALSE)*100</f>
        <v>#N/A</v>
      </c>
      <c r="K510" s="70" t="e">
        <f>VLOOKUP($I510,[2]DATA2017!$B$5:$O$2526,3,FALSE)*100</f>
        <v>#N/A</v>
      </c>
      <c r="L510" s="70" t="e">
        <f>VLOOKUP($I510,[2]DATA2017!$B$5:$O$2526,4,FALSE)*100</f>
        <v>#N/A</v>
      </c>
      <c r="M510" s="70" t="e">
        <f t="shared" ref="M510:M512" si="47">SUM(J510:L510)</f>
        <v>#N/A</v>
      </c>
      <c r="N510" s="156" t="s">
        <v>1187</v>
      </c>
      <c r="O510" s="157" t="s">
        <v>44</v>
      </c>
      <c r="P510" s="156" t="s">
        <v>103</v>
      </c>
      <c r="Q510" s="156" t="s">
        <v>1188</v>
      </c>
      <c r="R510" s="156" t="s">
        <v>40</v>
      </c>
      <c r="S510" s="157" t="s">
        <v>1189</v>
      </c>
      <c r="T510" s="156" t="s">
        <v>1166</v>
      </c>
      <c r="U510" s="157" t="s">
        <v>1190</v>
      </c>
      <c r="V510" s="156" t="s">
        <v>1166</v>
      </c>
      <c r="W510" s="73">
        <v>0</v>
      </c>
      <c r="X510" s="158"/>
      <c r="Y510" s="159">
        <v>3600000000</v>
      </c>
      <c r="Z510" s="75"/>
      <c r="AA510" s="76">
        <f>Z511</f>
        <v>600000000</v>
      </c>
      <c r="AB510" s="158">
        <v>0</v>
      </c>
      <c r="AC510" s="77">
        <v>0</v>
      </c>
      <c r="AD510" s="156" t="s">
        <v>41</v>
      </c>
    </row>
    <row r="511" spans="4:32" x14ac:dyDescent="0.35">
      <c r="D511" s="80" t="s">
        <v>1178</v>
      </c>
      <c r="E511" s="99" t="s">
        <v>1191</v>
      </c>
      <c r="F511" s="101"/>
      <c r="G511" s="56"/>
      <c r="H511" s="155"/>
      <c r="I511" s="156"/>
      <c r="J511" s="70"/>
      <c r="K511" s="70"/>
      <c r="L511" s="70"/>
      <c r="M511" s="70"/>
      <c r="N511" s="156"/>
      <c r="O511" s="157" t="s">
        <v>1192</v>
      </c>
      <c r="P511" s="156"/>
      <c r="Q511" s="156"/>
      <c r="R511" s="156"/>
      <c r="S511" s="157"/>
      <c r="T511" s="156"/>
      <c r="U511" s="157"/>
      <c r="V511" s="156"/>
      <c r="W511" s="73"/>
      <c r="X511" s="158"/>
      <c r="Y511" s="159"/>
      <c r="Z511" s="75">
        <v>600000000</v>
      </c>
      <c r="AA511" s="76"/>
      <c r="AB511" s="158"/>
      <c r="AC511" s="77"/>
      <c r="AD511" s="156"/>
    </row>
    <row r="512" spans="4:32" ht="45" x14ac:dyDescent="0.35">
      <c r="D512" s="80" t="s">
        <v>1178</v>
      </c>
      <c r="E512" s="99"/>
      <c r="F512" s="101"/>
      <c r="G512" s="56" t="s">
        <v>36</v>
      </c>
      <c r="H512" s="155"/>
      <c r="I512" s="156" t="s">
        <v>1193</v>
      </c>
      <c r="J512" s="70" t="e">
        <f>VLOOKUP($I512,[2]DATA2017!$B$5:$O$2526,2,FALSE)*100</f>
        <v>#N/A</v>
      </c>
      <c r="K512" s="70" t="e">
        <f>VLOOKUP($I512,[2]DATA2017!$B$5:$O$2526,3,FALSE)*100</f>
        <v>#N/A</v>
      </c>
      <c r="L512" s="70" t="e">
        <f>VLOOKUP($I512,[2]DATA2017!$B$5:$O$2526,4,FALSE)*100</f>
        <v>#N/A</v>
      </c>
      <c r="M512" s="70" t="e">
        <f t="shared" si="47"/>
        <v>#N/A</v>
      </c>
      <c r="N512" s="156" t="s">
        <v>1194</v>
      </c>
      <c r="O512" s="157" t="s">
        <v>1195</v>
      </c>
      <c r="P512" s="156" t="s">
        <v>103</v>
      </c>
      <c r="Q512" s="156" t="s">
        <v>1188</v>
      </c>
      <c r="R512" s="156" t="s">
        <v>40</v>
      </c>
      <c r="S512" s="157" t="s">
        <v>1196</v>
      </c>
      <c r="T512" s="156" t="s">
        <v>279</v>
      </c>
      <c r="U512" s="157" t="s">
        <v>1197</v>
      </c>
      <c r="V512" s="156" t="s">
        <v>279</v>
      </c>
      <c r="W512" s="73">
        <v>420000000</v>
      </c>
      <c r="X512" s="158"/>
      <c r="Y512" s="159">
        <v>210000000</v>
      </c>
      <c r="Z512" s="75"/>
      <c r="AA512" s="76">
        <f t="shared" ref="AA512" si="48">ROUNDDOWN(AC512*90%,-6)</f>
        <v>189000000</v>
      </c>
      <c r="AB512" s="158">
        <v>100000000</v>
      </c>
      <c r="AC512" s="77">
        <v>210000000</v>
      </c>
      <c r="AD512" s="156" t="s">
        <v>41</v>
      </c>
    </row>
    <row r="513" spans="4:31" ht="30" x14ac:dyDescent="0.35">
      <c r="D513" s="80" t="s">
        <v>1178</v>
      </c>
      <c r="E513" s="99"/>
      <c r="F513" s="101"/>
      <c r="G513" s="56" t="s">
        <v>35</v>
      </c>
      <c r="H513" s="147">
        <v>8</v>
      </c>
      <c r="I513" s="148" t="s">
        <v>1198</v>
      </c>
      <c r="J513" s="148"/>
      <c r="K513" s="148"/>
      <c r="L513" s="148"/>
      <c r="M513" s="148"/>
      <c r="N513" s="148" t="s">
        <v>1198</v>
      </c>
      <c r="O513" s="149" t="s">
        <v>1199</v>
      </c>
      <c r="P513" s="150"/>
      <c r="Q513" s="150"/>
      <c r="R513" s="150"/>
      <c r="S513" s="151"/>
      <c r="T513" s="150"/>
      <c r="U513" s="151"/>
      <c r="V513" s="150"/>
      <c r="W513" s="62">
        <v>1050000000</v>
      </c>
      <c r="X513" s="152"/>
      <c r="Y513" s="153">
        <f>SUM(Y514:Y548)</f>
        <v>6300000000</v>
      </c>
      <c r="Z513" s="64"/>
      <c r="AA513" s="154">
        <f>SUM(AA514:AA548)</f>
        <v>6015000000</v>
      </c>
      <c r="AB513" s="152">
        <v>5540000000</v>
      </c>
      <c r="AC513" s="66">
        <v>30000000</v>
      </c>
      <c r="AD513" s="152"/>
    </row>
    <row r="514" spans="4:31" ht="60" x14ac:dyDescent="0.35">
      <c r="D514" s="80" t="s">
        <v>1178</v>
      </c>
      <c r="E514" s="99"/>
      <c r="F514" s="101"/>
      <c r="G514" s="56" t="s">
        <v>36</v>
      </c>
      <c r="H514" s="155"/>
      <c r="I514" s="156" t="s">
        <v>1200</v>
      </c>
      <c r="J514" s="70">
        <f>VLOOKUP($I514,[2]DATA2017!$B$5:$O$2526,2,FALSE)*100</f>
        <v>0</v>
      </c>
      <c r="K514" s="70">
        <f>VLOOKUP($I514,[2]DATA2017!$B$5:$O$2526,3,FALSE)*100</f>
        <v>100</v>
      </c>
      <c r="L514" s="70">
        <f>VLOOKUP($I514,[2]DATA2017!$B$5:$O$2526,4,FALSE)*100</f>
        <v>0</v>
      </c>
      <c r="M514" s="70">
        <f t="shared" ref="M514" si="49">SUM(J514:L514)</f>
        <v>100</v>
      </c>
      <c r="N514" s="156" t="s">
        <v>1200</v>
      </c>
      <c r="O514" s="157" t="s">
        <v>1201</v>
      </c>
      <c r="P514" s="156" t="s">
        <v>103</v>
      </c>
      <c r="Q514" s="156" t="s">
        <v>1202</v>
      </c>
      <c r="R514" s="156">
        <v>9</v>
      </c>
      <c r="S514" s="157" t="s">
        <v>1203</v>
      </c>
      <c r="T514" s="156" t="s">
        <v>279</v>
      </c>
      <c r="U514" s="157" t="s">
        <v>1204</v>
      </c>
      <c r="V514" s="156" t="s">
        <v>279</v>
      </c>
      <c r="W514" s="73">
        <v>1050000000</v>
      </c>
      <c r="X514" s="158"/>
      <c r="Y514" s="159">
        <v>6300000000</v>
      </c>
      <c r="Z514" s="75"/>
      <c r="AA514" s="76">
        <f>SUM(Z515:Z548)</f>
        <v>6015000000</v>
      </c>
      <c r="AB514" s="158">
        <v>2750000000</v>
      </c>
      <c r="AC514" s="77">
        <v>0</v>
      </c>
      <c r="AD514" s="156" t="s">
        <v>41</v>
      </c>
      <c r="AE514" s="1" t="s">
        <v>406</v>
      </c>
    </row>
    <row r="515" spans="4:31" ht="45" x14ac:dyDescent="0.35">
      <c r="D515" s="80" t="s">
        <v>1178</v>
      </c>
      <c r="E515" s="99" t="s">
        <v>1205</v>
      </c>
      <c r="F515" s="101"/>
      <c r="G515" s="56"/>
      <c r="H515" s="155"/>
      <c r="I515" s="156"/>
      <c r="J515" s="70"/>
      <c r="K515" s="70"/>
      <c r="L515" s="70"/>
      <c r="M515" s="70"/>
      <c r="N515" s="156"/>
      <c r="O515" s="157" t="s">
        <v>1206</v>
      </c>
      <c r="P515" s="156"/>
      <c r="Q515" s="156"/>
      <c r="R515" s="156"/>
      <c r="S515" s="157"/>
      <c r="T515" s="156"/>
      <c r="U515" s="157"/>
      <c r="V515" s="156"/>
      <c r="W515" s="73"/>
      <c r="X515" s="158"/>
      <c r="Y515" s="159"/>
      <c r="Z515" s="75">
        <v>25000000</v>
      </c>
      <c r="AA515" s="76"/>
      <c r="AB515" s="158"/>
      <c r="AC515" s="77"/>
      <c r="AD515" s="156"/>
    </row>
    <row r="516" spans="4:31" ht="30" x14ac:dyDescent="0.35">
      <c r="D516" s="80" t="s">
        <v>1178</v>
      </c>
      <c r="E516" s="99" t="s">
        <v>1207</v>
      </c>
      <c r="F516" s="101"/>
      <c r="G516" s="56"/>
      <c r="H516" s="155"/>
      <c r="I516" s="156"/>
      <c r="J516" s="70"/>
      <c r="K516" s="70"/>
      <c r="L516" s="70"/>
      <c r="M516" s="70"/>
      <c r="N516" s="156"/>
      <c r="O516" s="157" t="s">
        <v>1208</v>
      </c>
      <c r="P516" s="156"/>
      <c r="Q516" s="156"/>
      <c r="R516" s="156"/>
      <c r="S516" s="157"/>
      <c r="T516" s="156"/>
      <c r="U516" s="157"/>
      <c r="V516" s="156"/>
      <c r="W516" s="73"/>
      <c r="X516" s="158"/>
      <c r="Y516" s="159"/>
      <c r="Z516" s="75">
        <v>25000000</v>
      </c>
      <c r="AA516" s="76"/>
      <c r="AB516" s="158"/>
      <c r="AC516" s="77"/>
      <c r="AD516" s="156"/>
    </row>
    <row r="517" spans="4:31" ht="30" x14ac:dyDescent="0.35">
      <c r="D517" s="80" t="s">
        <v>1178</v>
      </c>
      <c r="E517" s="99" t="s">
        <v>1209</v>
      </c>
      <c r="F517" s="101"/>
      <c r="G517" s="56"/>
      <c r="H517" s="155"/>
      <c r="I517" s="156"/>
      <c r="J517" s="70"/>
      <c r="K517" s="70"/>
      <c r="L517" s="70"/>
      <c r="M517" s="70"/>
      <c r="N517" s="156"/>
      <c r="O517" s="157" t="s">
        <v>1210</v>
      </c>
      <c r="P517" s="156"/>
      <c r="Q517" s="156"/>
      <c r="R517" s="156"/>
      <c r="S517" s="157"/>
      <c r="T517" s="156"/>
      <c r="U517" s="157"/>
      <c r="V517" s="156"/>
      <c r="W517" s="73"/>
      <c r="X517" s="158"/>
      <c r="Y517" s="159"/>
      <c r="Z517" s="75">
        <v>25000000</v>
      </c>
      <c r="AA517" s="76"/>
      <c r="AB517" s="158"/>
      <c r="AC517" s="77"/>
      <c r="AD517" s="156"/>
    </row>
    <row r="518" spans="4:31" ht="30" x14ac:dyDescent="0.35">
      <c r="D518" s="80" t="s">
        <v>1178</v>
      </c>
      <c r="E518" s="99" t="s">
        <v>1211</v>
      </c>
      <c r="F518" s="101"/>
      <c r="G518" s="56"/>
      <c r="H518" s="155"/>
      <c r="I518" s="156"/>
      <c r="J518" s="70"/>
      <c r="K518" s="70"/>
      <c r="L518" s="70"/>
      <c r="M518" s="70"/>
      <c r="N518" s="156"/>
      <c r="O518" s="157" t="s">
        <v>1212</v>
      </c>
      <c r="P518" s="156"/>
      <c r="Q518" s="156"/>
      <c r="R518" s="156"/>
      <c r="S518" s="157"/>
      <c r="T518" s="156"/>
      <c r="U518" s="157"/>
      <c r="V518" s="156"/>
      <c r="W518" s="73"/>
      <c r="X518" s="158"/>
      <c r="Y518" s="159"/>
      <c r="Z518" s="75">
        <v>25000000</v>
      </c>
      <c r="AA518" s="76"/>
      <c r="AB518" s="158"/>
      <c r="AC518" s="77"/>
      <c r="AD518" s="156"/>
    </row>
    <row r="519" spans="4:31" ht="30" x14ac:dyDescent="0.35">
      <c r="D519" s="80" t="s">
        <v>1178</v>
      </c>
      <c r="E519" s="99" t="s">
        <v>1213</v>
      </c>
      <c r="F519" s="101"/>
      <c r="G519" s="56"/>
      <c r="H519" s="155"/>
      <c r="I519" s="156"/>
      <c r="J519" s="70"/>
      <c r="K519" s="70"/>
      <c r="L519" s="70"/>
      <c r="M519" s="70"/>
      <c r="N519" s="156"/>
      <c r="O519" s="157" t="s">
        <v>1214</v>
      </c>
      <c r="P519" s="156"/>
      <c r="Q519" s="156"/>
      <c r="R519" s="156"/>
      <c r="S519" s="157"/>
      <c r="T519" s="156"/>
      <c r="U519" s="157"/>
      <c r="V519" s="156"/>
      <c r="W519" s="73"/>
      <c r="X519" s="158"/>
      <c r="Y519" s="159"/>
      <c r="Z519" s="75">
        <v>30000000</v>
      </c>
      <c r="AA519" s="76"/>
      <c r="AB519" s="158"/>
      <c r="AC519" s="77"/>
      <c r="AD519" s="156"/>
    </row>
    <row r="520" spans="4:31" ht="30" x14ac:dyDescent="0.35">
      <c r="D520" s="80" t="s">
        <v>1178</v>
      </c>
      <c r="E520" s="99" t="s">
        <v>1215</v>
      </c>
      <c r="F520" s="101"/>
      <c r="G520" s="56"/>
      <c r="H520" s="155"/>
      <c r="I520" s="156"/>
      <c r="J520" s="70"/>
      <c r="K520" s="70"/>
      <c r="L520" s="70"/>
      <c r="M520" s="70"/>
      <c r="N520" s="156"/>
      <c r="O520" s="157" t="s">
        <v>1216</v>
      </c>
      <c r="P520" s="156"/>
      <c r="Q520" s="156"/>
      <c r="R520" s="156"/>
      <c r="S520" s="157"/>
      <c r="T520" s="156"/>
      <c r="U520" s="157"/>
      <c r="V520" s="156"/>
      <c r="W520" s="73"/>
      <c r="X520" s="158"/>
      <c r="Y520" s="159"/>
      <c r="Z520" s="75">
        <v>30000000</v>
      </c>
      <c r="AA520" s="76"/>
      <c r="AB520" s="158"/>
      <c r="AC520" s="77"/>
      <c r="AD520" s="156"/>
    </row>
    <row r="521" spans="4:31" ht="30" x14ac:dyDescent="0.35">
      <c r="D521" s="80" t="s">
        <v>1178</v>
      </c>
      <c r="E521" s="99" t="s">
        <v>1217</v>
      </c>
      <c r="F521" s="101"/>
      <c r="G521" s="56"/>
      <c r="H521" s="155"/>
      <c r="I521" s="156"/>
      <c r="J521" s="70"/>
      <c r="K521" s="70"/>
      <c r="L521" s="70"/>
      <c r="M521" s="70"/>
      <c r="N521" s="156"/>
      <c r="O521" s="157" t="s">
        <v>1218</v>
      </c>
      <c r="P521" s="156"/>
      <c r="Q521" s="156"/>
      <c r="R521" s="156"/>
      <c r="S521" s="157"/>
      <c r="T521" s="156"/>
      <c r="U521" s="157"/>
      <c r="V521" s="156"/>
      <c r="W521" s="73"/>
      <c r="X521" s="158"/>
      <c r="Y521" s="159"/>
      <c r="Z521" s="75">
        <v>25000000</v>
      </c>
      <c r="AA521" s="76"/>
      <c r="AB521" s="158"/>
      <c r="AC521" s="77"/>
      <c r="AD521" s="156"/>
    </row>
    <row r="522" spans="4:31" ht="30" x14ac:dyDescent="0.35">
      <c r="D522" s="80" t="s">
        <v>1178</v>
      </c>
      <c r="E522" s="99" t="s">
        <v>1219</v>
      </c>
      <c r="F522" s="101"/>
      <c r="G522" s="56"/>
      <c r="H522" s="155"/>
      <c r="I522" s="156"/>
      <c r="J522" s="70"/>
      <c r="K522" s="70"/>
      <c r="L522" s="70"/>
      <c r="M522" s="70"/>
      <c r="N522" s="156"/>
      <c r="O522" s="157" t="s">
        <v>1220</v>
      </c>
      <c r="P522" s="156"/>
      <c r="Q522" s="156"/>
      <c r="R522" s="156"/>
      <c r="S522" s="157"/>
      <c r="T522" s="156"/>
      <c r="U522" s="157"/>
      <c r="V522" s="156"/>
      <c r="W522" s="73"/>
      <c r="X522" s="158"/>
      <c r="Y522" s="159"/>
      <c r="Z522" s="75">
        <v>150000000</v>
      </c>
      <c r="AA522" s="76"/>
      <c r="AB522" s="158"/>
      <c r="AC522" s="77"/>
      <c r="AD522" s="156"/>
    </row>
    <row r="523" spans="4:31" ht="30" x14ac:dyDescent="0.35">
      <c r="D523" s="80" t="s">
        <v>1178</v>
      </c>
      <c r="E523" s="99" t="s">
        <v>1221</v>
      </c>
      <c r="F523" s="101"/>
      <c r="G523" s="56"/>
      <c r="H523" s="155"/>
      <c r="I523" s="156"/>
      <c r="J523" s="70"/>
      <c r="K523" s="70"/>
      <c r="L523" s="70"/>
      <c r="M523" s="70"/>
      <c r="N523" s="156"/>
      <c r="O523" s="157" t="s">
        <v>1222</v>
      </c>
      <c r="P523" s="156"/>
      <c r="Q523" s="156"/>
      <c r="R523" s="156"/>
      <c r="S523" s="157"/>
      <c r="T523" s="156"/>
      <c r="U523" s="157"/>
      <c r="V523" s="156"/>
      <c r="W523" s="73"/>
      <c r="X523" s="158"/>
      <c r="Y523" s="159"/>
      <c r="Z523" s="75">
        <v>35000000</v>
      </c>
      <c r="AA523" s="76"/>
      <c r="AB523" s="158"/>
      <c r="AC523" s="77"/>
      <c r="AD523" s="156"/>
    </row>
    <row r="524" spans="4:31" ht="30" x14ac:dyDescent="0.35">
      <c r="D524" s="80" t="s">
        <v>1178</v>
      </c>
      <c r="E524" s="99" t="s">
        <v>1223</v>
      </c>
      <c r="F524" s="101"/>
      <c r="G524" s="56"/>
      <c r="H524" s="155"/>
      <c r="I524" s="156"/>
      <c r="J524" s="70"/>
      <c r="K524" s="70"/>
      <c r="L524" s="70"/>
      <c r="M524" s="70"/>
      <c r="N524" s="156"/>
      <c r="O524" s="157" t="s">
        <v>1224</v>
      </c>
      <c r="P524" s="156"/>
      <c r="Q524" s="156"/>
      <c r="R524" s="156"/>
      <c r="S524" s="157"/>
      <c r="T524" s="156"/>
      <c r="U524" s="157"/>
      <c r="V524" s="156"/>
      <c r="W524" s="73"/>
      <c r="X524" s="158"/>
      <c r="Y524" s="159"/>
      <c r="Z524" s="75">
        <v>100000000</v>
      </c>
      <c r="AA524" s="76"/>
      <c r="AB524" s="158"/>
      <c r="AC524" s="77"/>
      <c r="AD524" s="156"/>
    </row>
    <row r="525" spans="4:31" ht="30" x14ac:dyDescent="0.35">
      <c r="D525" s="80" t="s">
        <v>1178</v>
      </c>
      <c r="E525" s="99" t="s">
        <v>1225</v>
      </c>
      <c r="F525" s="101"/>
      <c r="G525" s="56"/>
      <c r="H525" s="155"/>
      <c r="I525" s="156"/>
      <c r="J525" s="70"/>
      <c r="K525" s="70"/>
      <c r="L525" s="70"/>
      <c r="M525" s="70"/>
      <c r="N525" s="156"/>
      <c r="O525" s="157" t="s">
        <v>1226</v>
      </c>
      <c r="P525" s="156"/>
      <c r="Q525" s="156"/>
      <c r="R525" s="156"/>
      <c r="S525" s="157"/>
      <c r="T525" s="156"/>
      <c r="U525" s="157"/>
      <c r="V525" s="156"/>
      <c r="W525" s="73"/>
      <c r="X525" s="158"/>
      <c r="Y525" s="159"/>
      <c r="Z525" s="75">
        <v>25000000</v>
      </c>
      <c r="AA525" s="76"/>
      <c r="AB525" s="158"/>
      <c r="AC525" s="77"/>
      <c r="AD525" s="156"/>
    </row>
    <row r="526" spans="4:31" ht="30" x14ac:dyDescent="0.35">
      <c r="D526" s="80" t="s">
        <v>1178</v>
      </c>
      <c r="E526" s="99" t="s">
        <v>1227</v>
      </c>
      <c r="F526" s="101"/>
      <c r="G526" s="56"/>
      <c r="H526" s="155"/>
      <c r="I526" s="156"/>
      <c r="J526" s="70"/>
      <c r="K526" s="70"/>
      <c r="L526" s="70"/>
      <c r="M526" s="70"/>
      <c r="N526" s="156"/>
      <c r="O526" s="157" t="s">
        <v>1228</v>
      </c>
      <c r="P526" s="156"/>
      <c r="Q526" s="156"/>
      <c r="R526" s="156"/>
      <c r="S526" s="157"/>
      <c r="T526" s="156"/>
      <c r="U526" s="157"/>
      <c r="V526" s="156"/>
      <c r="W526" s="73"/>
      <c r="X526" s="158"/>
      <c r="Y526" s="159"/>
      <c r="Z526" s="75">
        <v>50000000</v>
      </c>
      <c r="AA526" s="76"/>
      <c r="AB526" s="158"/>
      <c r="AC526" s="77"/>
      <c r="AD526" s="156"/>
    </row>
    <row r="527" spans="4:31" ht="30" x14ac:dyDescent="0.35">
      <c r="D527" s="80" t="s">
        <v>1178</v>
      </c>
      <c r="E527" s="99" t="s">
        <v>1229</v>
      </c>
      <c r="F527" s="101"/>
      <c r="G527" s="56"/>
      <c r="H527" s="155"/>
      <c r="I527" s="156"/>
      <c r="J527" s="70"/>
      <c r="K527" s="70"/>
      <c r="L527" s="70"/>
      <c r="M527" s="70"/>
      <c r="N527" s="156"/>
      <c r="O527" s="157" t="s">
        <v>1230</v>
      </c>
      <c r="P527" s="156"/>
      <c r="Q527" s="156"/>
      <c r="R527" s="156"/>
      <c r="S527" s="157"/>
      <c r="T527" s="156"/>
      <c r="U527" s="157"/>
      <c r="V527" s="156"/>
      <c r="W527" s="73"/>
      <c r="X527" s="158"/>
      <c r="Y527" s="159"/>
      <c r="Z527" s="75">
        <v>50000000</v>
      </c>
      <c r="AA527" s="76"/>
      <c r="AB527" s="158"/>
      <c r="AC527" s="77"/>
      <c r="AD527" s="156"/>
    </row>
    <row r="528" spans="4:31" ht="30" x14ac:dyDescent="0.35">
      <c r="D528" s="80" t="s">
        <v>1178</v>
      </c>
      <c r="E528" s="99" t="s">
        <v>1231</v>
      </c>
      <c r="F528" s="101"/>
      <c r="G528" s="56"/>
      <c r="H528" s="155"/>
      <c r="I528" s="156"/>
      <c r="J528" s="70"/>
      <c r="K528" s="70"/>
      <c r="L528" s="70"/>
      <c r="M528" s="70"/>
      <c r="N528" s="156"/>
      <c r="O528" s="157" t="s">
        <v>1232</v>
      </c>
      <c r="P528" s="156"/>
      <c r="Q528" s="156"/>
      <c r="R528" s="156"/>
      <c r="S528" s="157"/>
      <c r="T528" s="156"/>
      <c r="U528" s="157"/>
      <c r="V528" s="156"/>
      <c r="W528" s="73"/>
      <c r="X528" s="158"/>
      <c r="Y528" s="159"/>
      <c r="Z528" s="75">
        <v>50000000</v>
      </c>
      <c r="AA528" s="76"/>
      <c r="AB528" s="158"/>
      <c r="AC528" s="77"/>
      <c r="AD528" s="156"/>
    </row>
    <row r="529" spans="4:30" ht="30" x14ac:dyDescent="0.35">
      <c r="D529" s="80" t="s">
        <v>1178</v>
      </c>
      <c r="E529" s="99" t="s">
        <v>1233</v>
      </c>
      <c r="F529" s="101"/>
      <c r="G529" s="56"/>
      <c r="H529" s="155"/>
      <c r="I529" s="156"/>
      <c r="J529" s="70"/>
      <c r="K529" s="70"/>
      <c r="L529" s="70"/>
      <c r="M529" s="70"/>
      <c r="N529" s="156"/>
      <c r="O529" s="157" t="s">
        <v>1234</v>
      </c>
      <c r="P529" s="156"/>
      <c r="Q529" s="156"/>
      <c r="R529" s="156"/>
      <c r="S529" s="157"/>
      <c r="T529" s="156"/>
      <c r="U529" s="157"/>
      <c r="V529" s="156"/>
      <c r="W529" s="73"/>
      <c r="X529" s="158"/>
      <c r="Y529" s="159"/>
      <c r="Z529" s="75">
        <v>75000000</v>
      </c>
      <c r="AA529" s="76"/>
      <c r="AB529" s="158"/>
      <c r="AC529" s="77"/>
      <c r="AD529" s="156"/>
    </row>
    <row r="530" spans="4:30" ht="30" x14ac:dyDescent="0.35">
      <c r="D530" s="80" t="s">
        <v>1178</v>
      </c>
      <c r="E530" s="99" t="s">
        <v>1235</v>
      </c>
      <c r="F530" s="101"/>
      <c r="G530" s="56"/>
      <c r="H530" s="155"/>
      <c r="I530" s="156"/>
      <c r="J530" s="70"/>
      <c r="K530" s="70"/>
      <c r="L530" s="70"/>
      <c r="M530" s="70"/>
      <c r="N530" s="156"/>
      <c r="O530" s="157" t="s">
        <v>1236</v>
      </c>
      <c r="P530" s="156"/>
      <c r="Q530" s="156"/>
      <c r="R530" s="156"/>
      <c r="S530" s="157"/>
      <c r="T530" s="156"/>
      <c r="U530" s="157"/>
      <c r="V530" s="156"/>
      <c r="W530" s="73"/>
      <c r="X530" s="158"/>
      <c r="Y530" s="159"/>
      <c r="Z530" s="75">
        <v>75000000</v>
      </c>
      <c r="AA530" s="76"/>
      <c r="AB530" s="158"/>
      <c r="AC530" s="77"/>
      <c r="AD530" s="156"/>
    </row>
    <row r="531" spans="4:30" ht="30" x14ac:dyDescent="0.35">
      <c r="D531" s="80" t="s">
        <v>1178</v>
      </c>
      <c r="E531" s="99" t="s">
        <v>1237</v>
      </c>
      <c r="F531" s="101"/>
      <c r="G531" s="56"/>
      <c r="H531" s="155"/>
      <c r="I531" s="156"/>
      <c r="J531" s="70"/>
      <c r="K531" s="70"/>
      <c r="L531" s="70"/>
      <c r="M531" s="70"/>
      <c r="N531" s="156"/>
      <c r="O531" s="157" t="s">
        <v>1238</v>
      </c>
      <c r="P531" s="156"/>
      <c r="Q531" s="156"/>
      <c r="R531" s="156"/>
      <c r="S531" s="157"/>
      <c r="T531" s="156"/>
      <c r="U531" s="157"/>
      <c r="V531" s="156"/>
      <c r="W531" s="73"/>
      <c r="X531" s="158"/>
      <c r="Y531" s="159"/>
      <c r="Z531" s="75">
        <v>75000000</v>
      </c>
      <c r="AA531" s="76"/>
      <c r="AB531" s="158"/>
      <c r="AC531" s="77"/>
      <c r="AD531" s="156"/>
    </row>
    <row r="532" spans="4:30" ht="45" x14ac:dyDescent="0.35">
      <c r="D532" s="80" t="s">
        <v>1178</v>
      </c>
      <c r="E532" s="99" t="s">
        <v>1239</v>
      </c>
      <c r="F532" s="101"/>
      <c r="G532" s="56"/>
      <c r="H532" s="155"/>
      <c r="I532" s="156"/>
      <c r="J532" s="70"/>
      <c r="K532" s="70"/>
      <c r="L532" s="70"/>
      <c r="M532" s="70"/>
      <c r="N532" s="156"/>
      <c r="O532" s="157" t="s">
        <v>1240</v>
      </c>
      <c r="P532" s="156"/>
      <c r="Q532" s="156"/>
      <c r="R532" s="156"/>
      <c r="S532" s="157"/>
      <c r="T532" s="156"/>
      <c r="U532" s="157"/>
      <c r="V532" s="156"/>
      <c r="W532" s="73"/>
      <c r="X532" s="158"/>
      <c r="Y532" s="159"/>
      <c r="Z532" s="75">
        <v>20000000</v>
      </c>
      <c r="AA532" s="76"/>
      <c r="AB532" s="158"/>
      <c r="AC532" s="77"/>
      <c r="AD532" s="156"/>
    </row>
    <row r="533" spans="4:30" ht="30" x14ac:dyDescent="0.35">
      <c r="D533" s="80" t="s">
        <v>1178</v>
      </c>
      <c r="E533" s="99" t="s">
        <v>1241</v>
      </c>
      <c r="F533" s="101"/>
      <c r="G533" s="56"/>
      <c r="H533" s="155"/>
      <c r="I533" s="156"/>
      <c r="J533" s="70"/>
      <c r="K533" s="70"/>
      <c r="L533" s="70"/>
      <c r="M533" s="70"/>
      <c r="N533" s="156"/>
      <c r="O533" s="157" t="s">
        <v>1242</v>
      </c>
      <c r="P533" s="156"/>
      <c r="Q533" s="156"/>
      <c r="R533" s="156"/>
      <c r="S533" s="157"/>
      <c r="T533" s="156"/>
      <c r="U533" s="157"/>
      <c r="V533" s="156"/>
      <c r="W533" s="73"/>
      <c r="X533" s="158"/>
      <c r="Y533" s="159"/>
      <c r="Z533" s="75">
        <v>25000000</v>
      </c>
      <c r="AA533" s="76"/>
      <c r="AB533" s="158"/>
      <c r="AC533" s="77"/>
      <c r="AD533" s="156"/>
    </row>
    <row r="534" spans="4:30" ht="30" x14ac:dyDescent="0.35">
      <c r="D534" s="80" t="s">
        <v>1178</v>
      </c>
      <c r="E534" s="99" t="s">
        <v>1243</v>
      </c>
      <c r="F534" s="101"/>
      <c r="G534" s="56"/>
      <c r="H534" s="155"/>
      <c r="I534" s="156"/>
      <c r="J534" s="70"/>
      <c r="K534" s="70"/>
      <c r="L534" s="70"/>
      <c r="M534" s="70"/>
      <c r="N534" s="156"/>
      <c r="O534" s="157" t="s">
        <v>1244</v>
      </c>
      <c r="P534" s="156"/>
      <c r="Q534" s="156"/>
      <c r="R534" s="156"/>
      <c r="S534" s="157"/>
      <c r="T534" s="156"/>
      <c r="U534" s="157"/>
      <c r="V534" s="156"/>
      <c r="W534" s="73"/>
      <c r="X534" s="158"/>
      <c r="Y534" s="159"/>
      <c r="Z534" s="75">
        <v>25000000</v>
      </c>
      <c r="AA534" s="76"/>
      <c r="AB534" s="158"/>
      <c r="AC534" s="77"/>
      <c r="AD534" s="156"/>
    </row>
    <row r="535" spans="4:30" ht="30" x14ac:dyDescent="0.35">
      <c r="D535" s="80" t="s">
        <v>1178</v>
      </c>
      <c r="E535" s="99" t="s">
        <v>1245</v>
      </c>
      <c r="F535" s="101"/>
      <c r="G535" s="56"/>
      <c r="H535" s="155"/>
      <c r="I535" s="156"/>
      <c r="J535" s="70"/>
      <c r="K535" s="70"/>
      <c r="L535" s="70"/>
      <c r="M535" s="70"/>
      <c r="N535" s="156"/>
      <c r="O535" s="157" t="s">
        <v>1246</v>
      </c>
      <c r="P535" s="156"/>
      <c r="Q535" s="156"/>
      <c r="R535" s="156"/>
      <c r="S535" s="157"/>
      <c r="T535" s="156"/>
      <c r="U535" s="157"/>
      <c r="V535" s="156"/>
      <c r="W535" s="73"/>
      <c r="X535" s="158"/>
      <c r="Y535" s="159"/>
      <c r="Z535" s="75">
        <v>25000000</v>
      </c>
      <c r="AA535" s="76"/>
      <c r="AB535" s="158"/>
      <c r="AC535" s="77"/>
      <c r="AD535" s="156"/>
    </row>
    <row r="536" spans="4:30" ht="30" x14ac:dyDescent="0.35">
      <c r="D536" s="80" t="s">
        <v>1178</v>
      </c>
      <c r="E536" s="99" t="s">
        <v>1247</v>
      </c>
      <c r="F536" s="101"/>
      <c r="G536" s="56"/>
      <c r="H536" s="155"/>
      <c r="I536" s="156"/>
      <c r="J536" s="70"/>
      <c r="K536" s="70"/>
      <c r="L536" s="70"/>
      <c r="M536" s="70"/>
      <c r="N536" s="156"/>
      <c r="O536" s="157" t="s">
        <v>1248</v>
      </c>
      <c r="P536" s="156"/>
      <c r="Q536" s="156"/>
      <c r="R536" s="156"/>
      <c r="S536" s="157"/>
      <c r="T536" s="156"/>
      <c r="U536" s="157"/>
      <c r="V536" s="156"/>
      <c r="W536" s="73"/>
      <c r="X536" s="158"/>
      <c r="Y536" s="159"/>
      <c r="Z536" s="75">
        <v>25000000</v>
      </c>
      <c r="AA536" s="76"/>
      <c r="AB536" s="158"/>
      <c r="AC536" s="77"/>
      <c r="AD536" s="156"/>
    </row>
    <row r="537" spans="4:30" ht="30" x14ac:dyDescent="0.35">
      <c r="D537" s="80" t="s">
        <v>1178</v>
      </c>
      <c r="E537" s="99" t="s">
        <v>1249</v>
      </c>
      <c r="F537" s="101"/>
      <c r="G537" s="56"/>
      <c r="H537" s="155"/>
      <c r="I537" s="156"/>
      <c r="J537" s="70"/>
      <c r="K537" s="70"/>
      <c r="L537" s="70"/>
      <c r="M537" s="70"/>
      <c r="N537" s="156"/>
      <c r="O537" s="157" t="s">
        <v>1250</v>
      </c>
      <c r="P537" s="156"/>
      <c r="Q537" s="156"/>
      <c r="R537" s="156"/>
      <c r="S537" s="157"/>
      <c r="T537" s="156"/>
      <c r="U537" s="157"/>
      <c r="V537" s="156"/>
      <c r="W537" s="73"/>
      <c r="X537" s="158"/>
      <c r="Y537" s="159"/>
      <c r="Z537" s="75">
        <v>25000000</v>
      </c>
      <c r="AA537" s="76"/>
      <c r="AB537" s="158"/>
      <c r="AC537" s="77"/>
      <c r="AD537" s="156"/>
    </row>
    <row r="538" spans="4:30" ht="30" x14ac:dyDescent="0.35">
      <c r="D538" s="80" t="s">
        <v>1178</v>
      </c>
      <c r="E538" s="99" t="s">
        <v>1251</v>
      </c>
      <c r="F538" s="101"/>
      <c r="G538" s="56"/>
      <c r="H538" s="155"/>
      <c r="I538" s="156"/>
      <c r="J538" s="70"/>
      <c r="K538" s="70"/>
      <c r="L538" s="70"/>
      <c r="M538" s="70"/>
      <c r="N538" s="156"/>
      <c r="O538" s="157" t="s">
        <v>1252</v>
      </c>
      <c r="P538" s="156"/>
      <c r="Q538" s="156"/>
      <c r="R538" s="156"/>
      <c r="S538" s="157"/>
      <c r="T538" s="156"/>
      <c r="U538" s="157"/>
      <c r="V538" s="156"/>
      <c r="W538" s="73"/>
      <c r="X538" s="158"/>
      <c r="Y538" s="159"/>
      <c r="Z538" s="75">
        <v>25000000</v>
      </c>
      <c r="AA538" s="76"/>
      <c r="AB538" s="158"/>
      <c r="AC538" s="77"/>
      <c r="AD538" s="156"/>
    </row>
    <row r="539" spans="4:30" ht="30" x14ac:dyDescent="0.35">
      <c r="D539" s="80" t="s">
        <v>1178</v>
      </c>
      <c r="E539" s="99" t="s">
        <v>1253</v>
      </c>
      <c r="F539" s="101"/>
      <c r="G539" s="56"/>
      <c r="H539" s="155"/>
      <c r="I539" s="156"/>
      <c r="J539" s="70"/>
      <c r="K539" s="70"/>
      <c r="L539" s="70"/>
      <c r="M539" s="70"/>
      <c r="N539" s="156"/>
      <c r="O539" s="157" t="s">
        <v>1254</v>
      </c>
      <c r="P539" s="156"/>
      <c r="Q539" s="156"/>
      <c r="R539" s="156"/>
      <c r="S539" s="157"/>
      <c r="T539" s="156"/>
      <c r="U539" s="157"/>
      <c r="V539" s="156"/>
      <c r="W539" s="73"/>
      <c r="X539" s="158"/>
      <c r="Y539" s="159"/>
      <c r="Z539" s="75">
        <v>25000000</v>
      </c>
      <c r="AA539" s="76"/>
      <c r="AB539" s="158"/>
      <c r="AC539" s="77"/>
      <c r="AD539" s="156"/>
    </row>
    <row r="540" spans="4:30" ht="30" x14ac:dyDescent="0.35">
      <c r="D540" s="80" t="s">
        <v>1178</v>
      </c>
      <c r="E540" s="99" t="s">
        <v>1255</v>
      </c>
      <c r="F540" s="101"/>
      <c r="G540" s="56"/>
      <c r="H540" s="155"/>
      <c r="I540" s="156"/>
      <c r="J540" s="70"/>
      <c r="K540" s="70"/>
      <c r="L540" s="70"/>
      <c r="M540" s="70"/>
      <c r="N540" s="156"/>
      <c r="O540" s="157" t="s">
        <v>1256</v>
      </c>
      <c r="P540" s="156"/>
      <c r="Q540" s="156"/>
      <c r="R540" s="156"/>
      <c r="S540" s="157"/>
      <c r="T540" s="156"/>
      <c r="U540" s="157"/>
      <c r="V540" s="156"/>
      <c r="W540" s="73"/>
      <c r="X540" s="158"/>
      <c r="Y540" s="159"/>
      <c r="Z540" s="75">
        <v>25000000</v>
      </c>
      <c r="AA540" s="76"/>
      <c r="AB540" s="158"/>
      <c r="AC540" s="77"/>
      <c r="AD540" s="156"/>
    </row>
    <row r="541" spans="4:30" ht="30" x14ac:dyDescent="0.35">
      <c r="D541" s="80" t="s">
        <v>1178</v>
      </c>
      <c r="E541" s="99" t="s">
        <v>1257</v>
      </c>
      <c r="F541" s="101"/>
      <c r="G541" s="56"/>
      <c r="H541" s="155"/>
      <c r="I541" s="156"/>
      <c r="J541" s="70"/>
      <c r="K541" s="70"/>
      <c r="L541" s="70"/>
      <c r="M541" s="70"/>
      <c r="N541" s="156"/>
      <c r="O541" s="157" t="s">
        <v>1258</v>
      </c>
      <c r="P541" s="156"/>
      <c r="Q541" s="156"/>
      <c r="R541" s="156"/>
      <c r="S541" s="157"/>
      <c r="T541" s="156"/>
      <c r="U541" s="157"/>
      <c r="V541" s="156"/>
      <c r="W541" s="73"/>
      <c r="X541" s="158"/>
      <c r="Y541" s="159"/>
      <c r="Z541" s="75">
        <v>25000000</v>
      </c>
      <c r="AA541" s="76"/>
      <c r="AB541" s="158"/>
      <c r="AC541" s="77"/>
      <c r="AD541" s="156"/>
    </row>
    <row r="542" spans="4:30" ht="30" x14ac:dyDescent="0.35">
      <c r="D542" s="80" t="s">
        <v>1178</v>
      </c>
      <c r="E542" s="99" t="s">
        <v>1259</v>
      </c>
      <c r="F542" s="101"/>
      <c r="G542" s="56"/>
      <c r="H542" s="155"/>
      <c r="I542" s="156"/>
      <c r="J542" s="70"/>
      <c r="K542" s="70"/>
      <c r="L542" s="70"/>
      <c r="M542" s="70"/>
      <c r="N542" s="156"/>
      <c r="O542" s="157" t="s">
        <v>1260</v>
      </c>
      <c r="P542" s="156"/>
      <c r="Q542" s="156"/>
      <c r="R542" s="156"/>
      <c r="S542" s="157"/>
      <c r="T542" s="156"/>
      <c r="U542" s="157"/>
      <c r="V542" s="156"/>
      <c r="W542" s="73"/>
      <c r="X542" s="158"/>
      <c r="Y542" s="159"/>
      <c r="Z542" s="75">
        <v>200000000</v>
      </c>
      <c r="AA542" s="76"/>
      <c r="AB542" s="158"/>
      <c r="AC542" s="77"/>
      <c r="AD542" s="156"/>
    </row>
    <row r="543" spans="4:30" x14ac:dyDescent="0.35">
      <c r="D543" s="80" t="s">
        <v>1178</v>
      </c>
      <c r="E543" s="99" t="s">
        <v>1261</v>
      </c>
      <c r="F543" s="101"/>
      <c r="G543" s="56"/>
      <c r="H543" s="155"/>
      <c r="I543" s="156"/>
      <c r="J543" s="70"/>
      <c r="K543" s="70"/>
      <c r="L543" s="70"/>
      <c r="M543" s="70"/>
      <c r="N543" s="156"/>
      <c r="O543" s="157" t="s">
        <v>1262</v>
      </c>
      <c r="P543" s="156"/>
      <c r="Q543" s="156"/>
      <c r="R543" s="156"/>
      <c r="S543" s="157"/>
      <c r="T543" s="156"/>
      <c r="U543" s="157"/>
      <c r="V543" s="156"/>
      <c r="W543" s="73"/>
      <c r="X543" s="158"/>
      <c r="Y543" s="159"/>
      <c r="Z543" s="75">
        <v>1250000000</v>
      </c>
      <c r="AA543" s="76"/>
      <c r="AB543" s="158"/>
      <c r="AC543" s="77"/>
      <c r="AD543" s="156"/>
    </row>
    <row r="544" spans="4:30" x14ac:dyDescent="0.35">
      <c r="D544" s="80" t="s">
        <v>1178</v>
      </c>
      <c r="E544" s="99" t="s">
        <v>1263</v>
      </c>
      <c r="F544" s="101"/>
      <c r="G544" s="56"/>
      <c r="H544" s="155"/>
      <c r="I544" s="156"/>
      <c r="J544" s="70"/>
      <c r="K544" s="70"/>
      <c r="L544" s="70"/>
      <c r="M544" s="70"/>
      <c r="N544" s="156"/>
      <c r="O544" s="157" t="s">
        <v>1264</v>
      </c>
      <c r="P544" s="156"/>
      <c r="Q544" s="156"/>
      <c r="R544" s="156"/>
      <c r="S544" s="157"/>
      <c r="T544" s="156"/>
      <c r="U544" s="157"/>
      <c r="V544" s="156"/>
      <c r="W544" s="73"/>
      <c r="X544" s="158"/>
      <c r="Y544" s="159"/>
      <c r="Z544" s="75">
        <v>800000000</v>
      </c>
      <c r="AA544" s="76"/>
      <c r="AB544" s="158"/>
      <c r="AC544" s="77"/>
      <c r="AD544" s="156"/>
    </row>
    <row r="545" spans="4:30" x14ac:dyDescent="0.35">
      <c r="D545" s="80" t="s">
        <v>1178</v>
      </c>
      <c r="E545" s="99" t="s">
        <v>1265</v>
      </c>
      <c r="F545" s="101"/>
      <c r="G545" s="56"/>
      <c r="H545" s="155"/>
      <c r="I545" s="156"/>
      <c r="J545" s="70"/>
      <c r="K545" s="70"/>
      <c r="L545" s="70"/>
      <c r="M545" s="70"/>
      <c r="N545" s="156"/>
      <c r="O545" s="157" t="s">
        <v>1266</v>
      </c>
      <c r="P545" s="156"/>
      <c r="Q545" s="156"/>
      <c r="R545" s="156"/>
      <c r="S545" s="157"/>
      <c r="T545" s="156"/>
      <c r="U545" s="157"/>
      <c r="V545" s="156"/>
      <c r="W545" s="73"/>
      <c r="X545" s="158"/>
      <c r="Y545" s="159"/>
      <c r="Z545" s="75">
        <v>500000000</v>
      </c>
      <c r="AA545" s="76"/>
      <c r="AB545" s="158"/>
      <c r="AC545" s="77"/>
      <c r="AD545" s="156"/>
    </row>
    <row r="546" spans="4:30" x14ac:dyDescent="0.35">
      <c r="D546" s="80" t="s">
        <v>1178</v>
      </c>
      <c r="E546" s="99" t="s">
        <v>1267</v>
      </c>
      <c r="F546" s="101"/>
      <c r="G546" s="56"/>
      <c r="H546" s="155"/>
      <c r="I546" s="156"/>
      <c r="J546" s="70"/>
      <c r="K546" s="70"/>
      <c r="L546" s="70"/>
      <c r="M546" s="70"/>
      <c r="N546" s="156"/>
      <c r="O546" s="157" t="s">
        <v>1268</v>
      </c>
      <c r="P546" s="156"/>
      <c r="Q546" s="156"/>
      <c r="R546" s="156"/>
      <c r="S546" s="157"/>
      <c r="T546" s="156"/>
      <c r="U546" s="157"/>
      <c r="V546" s="156"/>
      <c r="W546" s="73"/>
      <c r="X546" s="158"/>
      <c r="Y546" s="159"/>
      <c r="Z546" s="75">
        <v>1000000000</v>
      </c>
      <c r="AA546" s="76"/>
      <c r="AB546" s="158"/>
      <c r="AC546" s="77"/>
      <c r="AD546" s="156"/>
    </row>
    <row r="547" spans="4:30" x14ac:dyDescent="0.35">
      <c r="D547" s="80" t="s">
        <v>1178</v>
      </c>
      <c r="E547" s="99" t="s">
        <v>1269</v>
      </c>
      <c r="F547" s="101"/>
      <c r="G547" s="56"/>
      <c r="H547" s="155"/>
      <c r="I547" s="156"/>
      <c r="J547" s="70"/>
      <c r="K547" s="70"/>
      <c r="L547" s="70"/>
      <c r="M547" s="70"/>
      <c r="N547" s="156"/>
      <c r="O547" s="157" t="s">
        <v>1270</v>
      </c>
      <c r="P547" s="156"/>
      <c r="Q547" s="156"/>
      <c r="R547" s="156"/>
      <c r="S547" s="157"/>
      <c r="T547" s="156"/>
      <c r="U547" s="157"/>
      <c r="V547" s="156"/>
      <c r="W547" s="73"/>
      <c r="X547" s="158"/>
      <c r="Y547" s="159"/>
      <c r="Z547" s="75">
        <v>150000000</v>
      </c>
      <c r="AA547" s="76"/>
      <c r="AB547" s="158"/>
      <c r="AC547" s="77"/>
      <c r="AD547" s="156"/>
    </row>
    <row r="548" spans="4:30" x14ac:dyDescent="0.35">
      <c r="D548" s="80" t="s">
        <v>1178</v>
      </c>
      <c r="E548" s="99" t="s">
        <v>1271</v>
      </c>
      <c r="F548" s="101"/>
      <c r="G548" s="56"/>
      <c r="H548" s="155"/>
      <c r="I548" s="156"/>
      <c r="J548" s="70"/>
      <c r="K548" s="70"/>
      <c r="L548" s="70"/>
      <c r="M548" s="70"/>
      <c r="N548" s="156"/>
      <c r="O548" s="157" t="s">
        <v>1272</v>
      </c>
      <c r="P548" s="156"/>
      <c r="Q548" s="156"/>
      <c r="R548" s="156"/>
      <c r="S548" s="157"/>
      <c r="T548" s="156"/>
      <c r="U548" s="157"/>
      <c r="V548" s="156"/>
      <c r="W548" s="73"/>
      <c r="X548" s="158"/>
      <c r="Y548" s="159"/>
      <c r="Z548" s="75">
        <v>1000000000</v>
      </c>
      <c r="AA548" s="76"/>
      <c r="AB548" s="158"/>
      <c r="AC548" s="77"/>
      <c r="AD548" s="156"/>
    </row>
    <row r="549" spans="4:30" ht="30" x14ac:dyDescent="0.35">
      <c r="D549" s="80" t="s">
        <v>1178</v>
      </c>
      <c r="E549" s="99"/>
      <c r="F549" s="101"/>
      <c r="G549" s="56" t="s">
        <v>35</v>
      </c>
      <c r="H549" s="147">
        <v>9</v>
      </c>
      <c r="I549" s="148" t="s">
        <v>1273</v>
      </c>
      <c r="J549" s="148"/>
      <c r="K549" s="148"/>
      <c r="L549" s="148"/>
      <c r="M549" s="148"/>
      <c r="N549" s="148" t="s">
        <v>1273</v>
      </c>
      <c r="O549" s="149" t="s">
        <v>1274</v>
      </c>
      <c r="P549" s="150"/>
      <c r="Q549" s="150"/>
      <c r="R549" s="150"/>
      <c r="S549" s="151"/>
      <c r="T549" s="150"/>
      <c r="U549" s="151"/>
      <c r="V549" s="150"/>
      <c r="W549" s="62">
        <v>600000000</v>
      </c>
      <c r="X549" s="152"/>
      <c r="Y549" s="153">
        <f>SUM(Y550:Y552)</f>
        <v>400000000</v>
      </c>
      <c r="Z549" s="64"/>
      <c r="AA549" s="154">
        <f>SUM(AA550:AA552)</f>
        <v>240000000</v>
      </c>
      <c r="AB549" s="152">
        <v>1215000000</v>
      </c>
      <c r="AC549" s="66">
        <v>390000000</v>
      </c>
      <c r="AD549" s="152"/>
    </row>
    <row r="550" spans="4:30" ht="45" x14ac:dyDescent="0.35">
      <c r="D550" s="80" t="s">
        <v>1178</v>
      </c>
      <c r="E550" s="99"/>
      <c r="F550" s="101"/>
      <c r="G550" s="56" t="s">
        <v>36</v>
      </c>
      <c r="H550" s="155"/>
      <c r="I550" s="156" t="s">
        <v>1275</v>
      </c>
      <c r="J550" s="70">
        <f>VLOOKUP($I550,[2]DATA2017!$B$5:$O$2526,2,FALSE)*100</f>
        <v>4.9861111111111116</v>
      </c>
      <c r="K550" s="70">
        <f>VLOOKUP($I550,[2]DATA2017!$B$5:$O$2526,3,FALSE)*100</f>
        <v>95.013888888888886</v>
      </c>
      <c r="L550" s="70">
        <f>VLOOKUP($I550,[2]DATA2017!$B$5:$O$2526,4,FALSE)*100</f>
        <v>0</v>
      </c>
      <c r="M550" s="70">
        <f t="shared" ref="M550:M552" si="50">SUM(J550:L550)</f>
        <v>100</v>
      </c>
      <c r="N550" s="156" t="s">
        <v>1275</v>
      </c>
      <c r="O550" s="157" t="s">
        <v>1276</v>
      </c>
      <c r="P550" s="156" t="s">
        <v>103</v>
      </c>
      <c r="Q550" s="156" t="s">
        <v>1277</v>
      </c>
      <c r="R550" s="156" t="s">
        <v>1278</v>
      </c>
      <c r="S550" s="157" t="s">
        <v>1279</v>
      </c>
      <c r="T550" s="156" t="s">
        <v>279</v>
      </c>
      <c r="U550" s="157" t="s">
        <v>1280</v>
      </c>
      <c r="V550" s="156" t="s">
        <v>279</v>
      </c>
      <c r="W550" s="73">
        <v>360000000</v>
      </c>
      <c r="X550" s="158"/>
      <c r="Y550" s="159">
        <v>200000000</v>
      </c>
      <c r="Z550" s="75"/>
      <c r="AA550" s="76">
        <f>Z551</f>
        <v>150000000</v>
      </c>
      <c r="AB550" s="158">
        <v>300000000</v>
      </c>
      <c r="AC550" s="77"/>
      <c r="AD550" s="156" t="s">
        <v>41</v>
      </c>
    </row>
    <row r="551" spans="4:30" x14ac:dyDescent="0.35">
      <c r="D551" s="80" t="s">
        <v>1178</v>
      </c>
      <c r="E551" s="99" t="s">
        <v>1281</v>
      </c>
      <c r="F551" s="101"/>
      <c r="G551" s="56"/>
      <c r="H551" s="155"/>
      <c r="I551" s="156"/>
      <c r="J551" s="70"/>
      <c r="K551" s="70"/>
      <c r="L551" s="70"/>
      <c r="M551" s="70"/>
      <c r="N551" s="156"/>
      <c r="O551" s="157" t="s">
        <v>1282</v>
      </c>
      <c r="P551" s="156"/>
      <c r="Q551" s="156"/>
      <c r="R551" s="156"/>
      <c r="S551" s="157"/>
      <c r="T551" s="156"/>
      <c r="U551" s="157"/>
      <c r="V551" s="156"/>
      <c r="W551" s="73"/>
      <c r="X551" s="158"/>
      <c r="Y551" s="159"/>
      <c r="Z551" s="75">
        <v>150000000</v>
      </c>
      <c r="AA551" s="76"/>
      <c r="AB551" s="158"/>
      <c r="AC551" s="77"/>
      <c r="AD551" s="156"/>
    </row>
    <row r="552" spans="4:30" ht="45" x14ac:dyDescent="0.35">
      <c r="D552" s="80" t="s">
        <v>1178</v>
      </c>
      <c r="E552" s="99"/>
      <c r="F552" s="101"/>
      <c r="G552" s="56" t="s">
        <v>36</v>
      </c>
      <c r="H552" s="155"/>
      <c r="I552" s="156" t="s">
        <v>1285</v>
      </c>
      <c r="J552" s="70">
        <f>VLOOKUP($I552,[2]DATA2017!$B$5:$O$2526,2,FALSE)*100</f>
        <v>3.8</v>
      </c>
      <c r="K552" s="70">
        <f>VLOOKUP($I552,[2]DATA2017!$B$5:$O$2526,3,FALSE)*100</f>
        <v>96.2</v>
      </c>
      <c r="L552" s="70">
        <f>VLOOKUP($I552,[2]DATA2017!$B$5:$O$2526,4,FALSE)*100</f>
        <v>0</v>
      </c>
      <c r="M552" s="70">
        <f t="shared" si="50"/>
        <v>100</v>
      </c>
      <c r="N552" s="156" t="s">
        <v>1285</v>
      </c>
      <c r="O552" s="157" t="s">
        <v>1286</v>
      </c>
      <c r="P552" s="156" t="s">
        <v>103</v>
      </c>
      <c r="Q552" s="156" t="s">
        <v>1283</v>
      </c>
      <c r="R552" s="156" t="s">
        <v>1284</v>
      </c>
      <c r="S552" s="157" t="s">
        <v>1287</v>
      </c>
      <c r="T552" s="156" t="s">
        <v>279</v>
      </c>
      <c r="U552" s="157" t="s">
        <v>1288</v>
      </c>
      <c r="V552" s="156" t="s">
        <v>279</v>
      </c>
      <c r="W552" s="73">
        <v>50000000</v>
      </c>
      <c r="X552" s="158"/>
      <c r="Y552" s="159">
        <v>200000000</v>
      </c>
      <c r="Z552" s="75"/>
      <c r="AA552" s="76">
        <f t="shared" ref="AA552" si="51">ROUNDDOWN(AC552*90%,-6)</f>
        <v>90000000</v>
      </c>
      <c r="AB552" s="158">
        <v>200000000</v>
      </c>
      <c r="AC552" s="77">
        <v>100000000</v>
      </c>
      <c r="AD552" s="156" t="s">
        <v>41</v>
      </c>
    </row>
    <row r="553" spans="4:30" ht="45" x14ac:dyDescent="0.35">
      <c r="D553" s="80" t="s">
        <v>1178</v>
      </c>
      <c r="E553" s="99"/>
      <c r="F553" s="101"/>
      <c r="G553" s="56" t="s">
        <v>36</v>
      </c>
      <c r="H553" s="155"/>
      <c r="I553" s="156" t="s">
        <v>1289</v>
      </c>
      <c r="J553" s="70">
        <f>VLOOKUP($I553,[2]DATA2017!$B$5:$O$2526,2,FALSE)*100</f>
        <v>7.7333333333333334</v>
      </c>
      <c r="K553" s="70">
        <f>VLOOKUP($I553,[2]DATA2017!$B$5:$O$2526,3,FALSE)*100</f>
        <v>92.266666666666666</v>
      </c>
      <c r="L553" s="70">
        <f>VLOOKUP($I553,[2]DATA2017!$B$5:$O$2526,4,FALSE)*100</f>
        <v>0</v>
      </c>
      <c r="M553" s="70">
        <f t="shared" ref="M553" si="52">SUM(J553:L553)</f>
        <v>100</v>
      </c>
      <c r="N553" s="156" t="s">
        <v>1289</v>
      </c>
      <c r="O553" s="157" t="s">
        <v>1290</v>
      </c>
      <c r="P553" s="156" t="s">
        <v>103</v>
      </c>
      <c r="Q553" s="156" t="s">
        <v>1291</v>
      </c>
      <c r="R553" s="156" t="s">
        <v>1292</v>
      </c>
      <c r="S553" s="157" t="s">
        <v>1293</v>
      </c>
      <c r="T553" s="156" t="s">
        <v>279</v>
      </c>
      <c r="U553" s="157" t="s">
        <v>1294</v>
      </c>
      <c r="V553" s="156" t="s">
        <v>279</v>
      </c>
      <c r="W553" s="73">
        <v>450000000</v>
      </c>
      <c r="X553" s="158"/>
      <c r="Y553" s="159">
        <v>0</v>
      </c>
      <c r="Z553" s="75"/>
      <c r="AA553" s="76">
        <f>SUM(Z554:Z556)</f>
        <v>425000000</v>
      </c>
      <c r="AB553" s="158">
        <v>150000000</v>
      </c>
      <c r="AC553" s="77">
        <v>0</v>
      </c>
      <c r="AD553" s="156" t="s">
        <v>41</v>
      </c>
    </row>
    <row r="554" spans="4:30" ht="30" x14ac:dyDescent="0.35">
      <c r="D554" s="80" t="s">
        <v>1178</v>
      </c>
      <c r="E554" s="99" t="s">
        <v>1295</v>
      </c>
      <c r="F554" s="101"/>
      <c r="G554" s="56"/>
      <c r="H554" s="155"/>
      <c r="I554" s="156"/>
      <c r="J554" s="70"/>
      <c r="K554" s="70"/>
      <c r="L554" s="70"/>
      <c r="M554" s="70"/>
      <c r="N554" s="156"/>
      <c r="O554" s="157" t="s">
        <v>1296</v>
      </c>
      <c r="P554" s="156"/>
      <c r="Q554" s="156"/>
      <c r="R554" s="156"/>
      <c r="S554" s="157"/>
      <c r="T554" s="156"/>
      <c r="U554" s="157"/>
      <c r="V554" s="156"/>
      <c r="W554" s="73"/>
      <c r="X554" s="158"/>
      <c r="Y554" s="159"/>
      <c r="Z554" s="75">
        <v>200000000</v>
      </c>
      <c r="AA554" s="76"/>
      <c r="AB554" s="158"/>
      <c r="AC554" s="77"/>
      <c r="AD554" s="156"/>
    </row>
    <row r="555" spans="4:30" ht="45" x14ac:dyDescent="0.35">
      <c r="D555" s="80" t="s">
        <v>1178</v>
      </c>
      <c r="E555" s="99" t="s">
        <v>1297</v>
      </c>
      <c r="F555" s="101"/>
      <c r="G555" s="56"/>
      <c r="H555" s="155"/>
      <c r="I555" s="156"/>
      <c r="J555" s="70"/>
      <c r="K555" s="70"/>
      <c r="L555" s="70"/>
      <c r="M555" s="70"/>
      <c r="N555" s="156"/>
      <c r="O555" s="157" t="s">
        <v>1298</v>
      </c>
      <c r="P555" s="156"/>
      <c r="Q555" s="156"/>
      <c r="R555" s="156"/>
      <c r="S555" s="157"/>
      <c r="T555" s="156"/>
      <c r="U555" s="157"/>
      <c r="V555" s="156"/>
      <c r="W555" s="73"/>
      <c r="X555" s="158"/>
      <c r="Y555" s="159"/>
      <c r="Z555" s="75">
        <v>75000000</v>
      </c>
      <c r="AA555" s="76"/>
      <c r="AB555" s="158"/>
      <c r="AC555" s="77"/>
      <c r="AD555" s="156"/>
    </row>
    <row r="556" spans="4:30" ht="45" x14ac:dyDescent="0.35">
      <c r="D556" s="80" t="s">
        <v>1178</v>
      </c>
      <c r="E556" s="99" t="s">
        <v>1299</v>
      </c>
      <c r="F556" s="101"/>
      <c r="G556" s="56"/>
      <c r="H556" s="155"/>
      <c r="I556" s="156"/>
      <c r="J556" s="70"/>
      <c r="K556" s="70"/>
      <c r="L556" s="70"/>
      <c r="M556" s="70"/>
      <c r="N556" s="156"/>
      <c r="O556" s="157" t="s">
        <v>1300</v>
      </c>
      <c r="P556" s="156"/>
      <c r="Q556" s="156"/>
      <c r="R556" s="156"/>
      <c r="S556" s="157"/>
      <c r="T556" s="156"/>
      <c r="U556" s="157"/>
      <c r="V556" s="156"/>
      <c r="W556" s="73"/>
      <c r="X556" s="158"/>
      <c r="Y556" s="159"/>
      <c r="Z556" s="75">
        <v>150000000</v>
      </c>
      <c r="AA556" s="76"/>
      <c r="AB556" s="158"/>
      <c r="AC556" s="77"/>
      <c r="AD556" s="156"/>
    </row>
    <row r="557" spans="4:30" x14ac:dyDescent="0.35">
      <c r="D557" s="80" t="s">
        <v>1178</v>
      </c>
      <c r="E557" s="99"/>
      <c r="F557" s="101"/>
      <c r="G557" s="56" t="s">
        <v>35</v>
      </c>
      <c r="H557" s="147">
        <v>13</v>
      </c>
      <c r="I557" s="148" t="s">
        <v>1301</v>
      </c>
      <c r="J557" s="148"/>
      <c r="K557" s="148"/>
      <c r="L557" s="148"/>
      <c r="M557" s="148"/>
      <c r="N557" s="148" t="s">
        <v>1301</v>
      </c>
      <c r="O557" s="149" t="s">
        <v>1302</v>
      </c>
      <c r="P557" s="150"/>
      <c r="Q557" s="150"/>
      <c r="R557" s="150"/>
      <c r="S557" s="151"/>
      <c r="T557" s="150"/>
      <c r="U557" s="151"/>
      <c r="V557" s="150"/>
      <c r="W557" s="62">
        <v>1275000000</v>
      </c>
      <c r="X557" s="152"/>
      <c r="Y557" s="153">
        <f>SUM(Y558:Y559)</f>
        <v>50000000</v>
      </c>
      <c r="Z557" s="64"/>
      <c r="AA557" s="154">
        <f>SUM(AA558:AA559)</f>
        <v>295000000</v>
      </c>
      <c r="AB557" s="152">
        <v>1765000000</v>
      </c>
      <c r="AC557" s="66">
        <v>582000000</v>
      </c>
      <c r="AD557" s="152"/>
    </row>
    <row r="558" spans="4:30" ht="60" x14ac:dyDescent="0.35">
      <c r="D558" s="80" t="s">
        <v>1178</v>
      </c>
      <c r="E558" s="99"/>
      <c r="F558" s="101"/>
      <c r="G558" s="56" t="s">
        <v>36</v>
      </c>
      <c r="H558" s="155"/>
      <c r="I558" s="156" t="s">
        <v>1305</v>
      </c>
      <c r="J558" s="70">
        <f>VLOOKUP($I558,[2]DATA2017!$B$5:$O$2526,2,FALSE)*100</f>
        <v>11.899999999999999</v>
      </c>
      <c r="K558" s="70">
        <f>VLOOKUP($I558,[2]DATA2017!$B$5:$O$2526,3,FALSE)*100</f>
        <v>88.1</v>
      </c>
      <c r="L558" s="70">
        <f>VLOOKUP($I558,[2]DATA2017!$B$5:$O$2526,4,FALSE)*100</f>
        <v>0</v>
      </c>
      <c r="M558" s="70">
        <f t="shared" ref="M558" si="53">SUM(J558:L558)</f>
        <v>100</v>
      </c>
      <c r="N558" s="156" t="s">
        <v>1305</v>
      </c>
      <c r="O558" s="157" t="s">
        <v>1306</v>
      </c>
      <c r="P558" s="156" t="s">
        <v>103</v>
      </c>
      <c r="Q558" s="156" t="s">
        <v>1303</v>
      </c>
      <c r="R558" s="156" t="s">
        <v>1304</v>
      </c>
      <c r="S558" s="157" t="s">
        <v>1307</v>
      </c>
      <c r="T558" s="156" t="s">
        <v>279</v>
      </c>
      <c r="U558" s="157" t="s">
        <v>1308</v>
      </c>
      <c r="V558" s="156" t="s">
        <v>279</v>
      </c>
      <c r="W558" s="73">
        <v>50000000</v>
      </c>
      <c r="X558" s="158"/>
      <c r="Y558" s="159">
        <v>50000000</v>
      </c>
      <c r="Z558" s="75"/>
      <c r="AA558" s="76">
        <f>ROUNDDOWN(AC558*90%,-6)+Z559</f>
        <v>295000000</v>
      </c>
      <c r="AB558" s="158">
        <v>100000000</v>
      </c>
      <c r="AC558" s="77">
        <v>50000000</v>
      </c>
      <c r="AD558" s="156" t="s">
        <v>41</v>
      </c>
    </row>
    <row r="559" spans="4:30" ht="30" x14ac:dyDescent="0.35">
      <c r="D559" s="80" t="s">
        <v>1178</v>
      </c>
      <c r="E559" s="99" t="s">
        <v>1309</v>
      </c>
      <c r="F559" s="101"/>
      <c r="G559" s="56"/>
      <c r="H559" s="155"/>
      <c r="I559" s="156"/>
      <c r="J559" s="70"/>
      <c r="K559" s="70"/>
      <c r="L559" s="70"/>
      <c r="M559" s="70"/>
      <c r="N559" s="156"/>
      <c r="O559" s="157" t="s">
        <v>1310</v>
      </c>
      <c r="P559" s="156"/>
      <c r="Q559" s="156"/>
      <c r="R559" s="156"/>
      <c r="S559" s="157"/>
      <c r="T559" s="156"/>
      <c r="U559" s="157"/>
      <c r="V559" s="156"/>
      <c r="W559" s="73"/>
      <c r="X559" s="158"/>
      <c r="Y559" s="159"/>
      <c r="Z559" s="75">
        <v>250000000</v>
      </c>
      <c r="AA559" s="76"/>
      <c r="AB559" s="158"/>
      <c r="AC559" s="77"/>
      <c r="AD559" s="156"/>
    </row>
    <row r="560" spans="4:30" ht="30" x14ac:dyDescent="0.35">
      <c r="D560" s="80" t="s">
        <v>1178</v>
      </c>
      <c r="E560" s="99"/>
      <c r="F560" s="101"/>
      <c r="G560" s="56" t="s">
        <v>35</v>
      </c>
      <c r="H560" s="147">
        <v>15</v>
      </c>
      <c r="I560" s="148" t="s">
        <v>1311</v>
      </c>
      <c r="J560" s="148"/>
      <c r="K560" s="148"/>
      <c r="L560" s="148"/>
      <c r="M560" s="148"/>
      <c r="N560" s="148" t="s">
        <v>1311</v>
      </c>
      <c r="O560" s="149" t="s">
        <v>1312</v>
      </c>
      <c r="P560" s="150"/>
      <c r="Q560" s="150"/>
      <c r="R560" s="150"/>
      <c r="S560" s="151"/>
      <c r="T560" s="150"/>
      <c r="U560" s="151"/>
      <c r="V560" s="150"/>
      <c r="W560" s="62">
        <v>9305000000</v>
      </c>
      <c r="X560" s="152"/>
      <c r="Y560" s="153">
        <f>SUM(Y561:Y684)</f>
        <v>29550000000</v>
      </c>
      <c r="Z560" s="64"/>
      <c r="AA560" s="154">
        <f>SUM(AA561:AA684)</f>
        <v>20699000000</v>
      </c>
      <c r="AB560" s="152">
        <v>8020000000</v>
      </c>
      <c r="AC560" s="66">
        <v>88000000</v>
      </c>
      <c r="AD560" s="152"/>
    </row>
    <row r="561" spans="4:31" ht="45" x14ac:dyDescent="0.35">
      <c r="D561" s="80" t="s">
        <v>1178</v>
      </c>
      <c r="E561" s="99"/>
      <c r="F561" s="101"/>
      <c r="G561" s="56" t="s">
        <v>36</v>
      </c>
      <c r="H561" s="155"/>
      <c r="I561" s="156" t="s">
        <v>1313</v>
      </c>
      <c r="J561" s="70">
        <f>VLOOKUP($I561,[2]DATA2017!$B$5:$O$2526,2,FALSE)*100</f>
        <v>0</v>
      </c>
      <c r="K561" s="70">
        <f>VLOOKUP($I561,[2]DATA2017!$B$5:$O$2526,3,FALSE)*100</f>
        <v>100</v>
      </c>
      <c r="L561" s="70">
        <f>VLOOKUP($I561,[2]DATA2017!$B$5:$O$2526,4,FALSE)*100</f>
        <v>0</v>
      </c>
      <c r="M561" s="70">
        <f t="shared" ref="M561:M616" si="54">SUM(J561:L561)</f>
        <v>100</v>
      </c>
      <c r="N561" s="156" t="s">
        <v>1313</v>
      </c>
      <c r="O561" s="157" t="s">
        <v>1314</v>
      </c>
      <c r="P561" s="156" t="s">
        <v>103</v>
      </c>
      <c r="Q561" s="156" t="s">
        <v>1315</v>
      </c>
      <c r="R561" s="156" t="s">
        <v>1316</v>
      </c>
      <c r="S561" s="157" t="s">
        <v>1317</v>
      </c>
      <c r="T561" s="156" t="s">
        <v>1318</v>
      </c>
      <c r="U561" s="157" t="s">
        <v>1319</v>
      </c>
      <c r="V561" s="156" t="s">
        <v>1318</v>
      </c>
      <c r="W561" s="73">
        <v>2525000000</v>
      </c>
      <c r="X561" s="158"/>
      <c r="Y561" s="159">
        <v>1540000000</v>
      </c>
      <c r="Z561" s="75"/>
      <c r="AA561" s="76">
        <f>SUM(Z562:Z569)</f>
        <v>1315000000</v>
      </c>
      <c r="AB561" s="158">
        <v>1000000000</v>
      </c>
      <c r="AC561" s="77">
        <v>0</v>
      </c>
      <c r="AD561" s="156" t="s">
        <v>41</v>
      </c>
      <c r="AE561" s="1" t="s">
        <v>406</v>
      </c>
    </row>
    <row r="562" spans="4:31" ht="30" x14ac:dyDescent="0.35">
      <c r="D562" s="80" t="s">
        <v>1178</v>
      </c>
      <c r="E562" s="99" t="s">
        <v>1320</v>
      </c>
      <c r="F562" s="101"/>
      <c r="G562" s="56"/>
      <c r="H562" s="155"/>
      <c r="I562" s="156"/>
      <c r="J562" s="70"/>
      <c r="K562" s="70"/>
      <c r="L562" s="70"/>
      <c r="M562" s="70"/>
      <c r="N562" s="156"/>
      <c r="O562" s="157" t="s">
        <v>1321</v>
      </c>
      <c r="P562" s="156"/>
      <c r="Q562" s="156"/>
      <c r="R562" s="156"/>
      <c r="S562" s="157"/>
      <c r="T562" s="156"/>
      <c r="U562" s="157"/>
      <c r="V562" s="156"/>
      <c r="W562" s="73"/>
      <c r="X562" s="158"/>
      <c r="Y562" s="159"/>
      <c r="Z562" s="75">
        <v>150000000</v>
      </c>
      <c r="AA562" s="76"/>
      <c r="AB562" s="158"/>
      <c r="AC562" s="77"/>
      <c r="AD562" s="156"/>
    </row>
    <row r="563" spans="4:31" ht="30" x14ac:dyDescent="0.35">
      <c r="D563" s="80" t="s">
        <v>1178</v>
      </c>
      <c r="E563" s="99" t="s">
        <v>1322</v>
      </c>
      <c r="F563" s="101"/>
      <c r="G563" s="56"/>
      <c r="H563" s="155"/>
      <c r="I563" s="156"/>
      <c r="J563" s="70"/>
      <c r="K563" s="70"/>
      <c r="L563" s="70"/>
      <c r="M563" s="70"/>
      <c r="N563" s="156"/>
      <c r="O563" s="157" t="s">
        <v>1323</v>
      </c>
      <c r="P563" s="156"/>
      <c r="Q563" s="156"/>
      <c r="R563" s="156"/>
      <c r="S563" s="157"/>
      <c r="T563" s="156"/>
      <c r="U563" s="157"/>
      <c r="V563" s="156"/>
      <c r="W563" s="73"/>
      <c r="X563" s="158"/>
      <c r="Y563" s="159"/>
      <c r="Z563" s="75">
        <v>200000000</v>
      </c>
      <c r="AA563" s="76"/>
      <c r="AB563" s="158"/>
      <c r="AC563" s="77"/>
      <c r="AD563" s="156"/>
    </row>
    <row r="564" spans="4:31" ht="30" x14ac:dyDescent="0.35">
      <c r="D564" s="80" t="s">
        <v>1178</v>
      </c>
      <c r="E564" s="99" t="s">
        <v>1324</v>
      </c>
      <c r="F564" s="101"/>
      <c r="G564" s="56"/>
      <c r="H564" s="155"/>
      <c r="I564" s="156"/>
      <c r="J564" s="70"/>
      <c r="K564" s="70"/>
      <c r="L564" s="70"/>
      <c r="M564" s="70"/>
      <c r="N564" s="156"/>
      <c r="O564" s="157" t="s">
        <v>1325</v>
      </c>
      <c r="P564" s="156"/>
      <c r="Q564" s="156"/>
      <c r="R564" s="156"/>
      <c r="S564" s="157"/>
      <c r="T564" s="156"/>
      <c r="U564" s="157"/>
      <c r="V564" s="156"/>
      <c r="W564" s="73"/>
      <c r="X564" s="158"/>
      <c r="Y564" s="159"/>
      <c r="Z564" s="75">
        <v>150000000</v>
      </c>
      <c r="AA564" s="76"/>
      <c r="AB564" s="158"/>
      <c r="AC564" s="77"/>
      <c r="AD564" s="156"/>
    </row>
    <row r="565" spans="4:31" ht="30" x14ac:dyDescent="0.35">
      <c r="D565" s="80" t="s">
        <v>1178</v>
      </c>
      <c r="E565" s="99" t="s">
        <v>1326</v>
      </c>
      <c r="F565" s="101"/>
      <c r="G565" s="56"/>
      <c r="H565" s="155"/>
      <c r="I565" s="156"/>
      <c r="J565" s="70"/>
      <c r="K565" s="70"/>
      <c r="L565" s="70"/>
      <c r="M565" s="70"/>
      <c r="N565" s="156"/>
      <c r="O565" s="157" t="s">
        <v>1327</v>
      </c>
      <c r="P565" s="156"/>
      <c r="Q565" s="156"/>
      <c r="R565" s="156"/>
      <c r="S565" s="157"/>
      <c r="T565" s="156"/>
      <c r="U565" s="157"/>
      <c r="V565" s="156"/>
      <c r="W565" s="73"/>
      <c r="X565" s="158"/>
      <c r="Y565" s="159"/>
      <c r="Z565" s="75">
        <v>100000000</v>
      </c>
      <c r="AA565" s="76"/>
      <c r="AB565" s="158"/>
      <c r="AC565" s="77"/>
      <c r="AD565" s="156"/>
    </row>
    <row r="566" spans="4:31" x14ac:dyDescent="0.35">
      <c r="D566" s="80" t="s">
        <v>1178</v>
      </c>
      <c r="E566" s="99" t="s">
        <v>1328</v>
      </c>
      <c r="F566" s="101"/>
      <c r="G566" s="56"/>
      <c r="H566" s="155"/>
      <c r="I566" s="156"/>
      <c r="J566" s="70"/>
      <c r="K566" s="70"/>
      <c r="L566" s="70"/>
      <c r="M566" s="70"/>
      <c r="N566" s="156"/>
      <c r="O566" s="157" t="s">
        <v>1329</v>
      </c>
      <c r="P566" s="156"/>
      <c r="Q566" s="156"/>
      <c r="R566" s="156"/>
      <c r="S566" s="157"/>
      <c r="T566" s="156"/>
      <c r="U566" s="157"/>
      <c r="V566" s="156"/>
      <c r="W566" s="73"/>
      <c r="X566" s="158"/>
      <c r="Y566" s="159"/>
      <c r="Z566" s="75">
        <v>200000000</v>
      </c>
      <c r="AA566" s="76"/>
      <c r="AB566" s="158"/>
      <c r="AC566" s="77"/>
      <c r="AD566" s="156"/>
    </row>
    <row r="567" spans="4:31" ht="30" x14ac:dyDescent="0.35">
      <c r="D567" s="80" t="s">
        <v>1178</v>
      </c>
      <c r="E567" s="99" t="s">
        <v>1330</v>
      </c>
      <c r="F567" s="101"/>
      <c r="G567" s="56"/>
      <c r="H567" s="155"/>
      <c r="I567" s="156"/>
      <c r="J567" s="70"/>
      <c r="K567" s="70"/>
      <c r="L567" s="70"/>
      <c r="M567" s="70"/>
      <c r="N567" s="156"/>
      <c r="O567" s="157" t="s">
        <v>1331</v>
      </c>
      <c r="P567" s="156"/>
      <c r="Q567" s="156"/>
      <c r="R567" s="156"/>
      <c r="S567" s="157"/>
      <c r="T567" s="156"/>
      <c r="U567" s="157"/>
      <c r="V567" s="156"/>
      <c r="W567" s="73"/>
      <c r="X567" s="158"/>
      <c r="Y567" s="159"/>
      <c r="Z567" s="75">
        <v>200000000</v>
      </c>
      <c r="AA567" s="76"/>
      <c r="AB567" s="158"/>
      <c r="AC567" s="77"/>
      <c r="AD567" s="156"/>
    </row>
    <row r="568" spans="4:31" ht="30" x14ac:dyDescent="0.35">
      <c r="D568" s="80" t="s">
        <v>1178</v>
      </c>
      <c r="E568" s="99" t="s">
        <v>1332</v>
      </c>
      <c r="F568" s="101"/>
      <c r="G568" s="56"/>
      <c r="H568" s="155"/>
      <c r="I568" s="156"/>
      <c r="J568" s="70"/>
      <c r="K568" s="70"/>
      <c r="L568" s="70"/>
      <c r="M568" s="70"/>
      <c r="N568" s="156"/>
      <c r="O568" s="157" t="s">
        <v>1333</v>
      </c>
      <c r="P568" s="156"/>
      <c r="Q568" s="156"/>
      <c r="R568" s="156"/>
      <c r="S568" s="157"/>
      <c r="T568" s="156"/>
      <c r="U568" s="157"/>
      <c r="V568" s="156"/>
      <c r="W568" s="73"/>
      <c r="X568" s="158"/>
      <c r="Y568" s="159"/>
      <c r="Z568" s="75">
        <v>200000000</v>
      </c>
      <c r="AA568" s="76"/>
      <c r="AB568" s="158"/>
      <c r="AC568" s="77"/>
      <c r="AD568" s="156"/>
    </row>
    <row r="569" spans="4:31" ht="30" x14ac:dyDescent="0.35">
      <c r="D569" s="80" t="s">
        <v>1178</v>
      </c>
      <c r="E569" s="99" t="s">
        <v>1334</v>
      </c>
      <c r="F569" s="101"/>
      <c r="G569" s="56"/>
      <c r="H569" s="155"/>
      <c r="I569" s="156"/>
      <c r="J569" s="70"/>
      <c r="K569" s="70"/>
      <c r="L569" s="70"/>
      <c r="M569" s="70"/>
      <c r="N569" s="156"/>
      <c r="O569" s="157" t="s">
        <v>1335</v>
      </c>
      <c r="P569" s="156"/>
      <c r="Q569" s="156"/>
      <c r="R569" s="156"/>
      <c r="S569" s="157"/>
      <c r="T569" s="156"/>
      <c r="U569" s="157"/>
      <c r="V569" s="156"/>
      <c r="W569" s="73"/>
      <c r="X569" s="158"/>
      <c r="Y569" s="159"/>
      <c r="Z569" s="75">
        <f>75000000+40000000</f>
        <v>115000000</v>
      </c>
      <c r="AA569" s="76"/>
      <c r="AB569" s="158"/>
      <c r="AC569" s="77"/>
      <c r="AD569" s="156"/>
    </row>
    <row r="570" spans="4:31" ht="60" x14ac:dyDescent="0.35">
      <c r="D570" s="80" t="s">
        <v>1178</v>
      </c>
      <c r="E570" s="99"/>
      <c r="F570" s="101"/>
      <c r="G570" s="56" t="s">
        <v>36</v>
      </c>
      <c r="H570" s="155"/>
      <c r="I570" s="156" t="s">
        <v>1336</v>
      </c>
      <c r="J570" s="70" t="e">
        <f>VLOOKUP($I570,[2]DATA2017!$B$5:$O$2526,2,FALSE)*100</f>
        <v>#N/A</v>
      </c>
      <c r="K570" s="70" t="e">
        <f>VLOOKUP($I570,[2]DATA2017!$B$5:$O$2526,3,FALSE)*100</f>
        <v>#N/A</v>
      </c>
      <c r="L570" s="70" t="e">
        <f>VLOOKUP($I570,[2]DATA2017!$B$5:$O$2526,4,FALSE)*100</f>
        <v>#N/A</v>
      </c>
      <c r="M570" s="70" t="e">
        <f t="shared" si="54"/>
        <v>#N/A</v>
      </c>
      <c r="N570" s="156" t="s">
        <v>1336</v>
      </c>
      <c r="O570" s="157" t="s">
        <v>1337</v>
      </c>
      <c r="P570" s="156" t="s">
        <v>103</v>
      </c>
      <c r="Q570" s="156" t="s">
        <v>1315</v>
      </c>
      <c r="R570" s="156" t="s">
        <v>1316</v>
      </c>
      <c r="S570" s="157" t="s">
        <v>1338</v>
      </c>
      <c r="T570" s="156" t="s">
        <v>1339</v>
      </c>
      <c r="U570" s="157" t="s">
        <v>1340</v>
      </c>
      <c r="V570" s="156" t="s">
        <v>1339</v>
      </c>
      <c r="W570" s="73">
        <v>400000000</v>
      </c>
      <c r="X570" s="158"/>
      <c r="Y570" s="159">
        <v>4200000000</v>
      </c>
      <c r="Z570" s="75"/>
      <c r="AA570" s="76">
        <f>SUM(Z571:Z588)</f>
        <v>3430000000</v>
      </c>
      <c r="AB570" s="158">
        <v>3400000000</v>
      </c>
      <c r="AC570" s="77">
        <v>0</v>
      </c>
      <c r="AD570" s="156" t="s">
        <v>41</v>
      </c>
      <c r="AE570" s="1" t="s">
        <v>406</v>
      </c>
    </row>
    <row r="571" spans="4:31" ht="30" x14ac:dyDescent="0.35">
      <c r="D571" s="80" t="s">
        <v>1178</v>
      </c>
      <c r="E571" s="161" t="s">
        <v>1341</v>
      </c>
      <c r="F571" s="101"/>
      <c r="G571" s="56"/>
      <c r="H571" s="155"/>
      <c r="I571" s="156"/>
      <c r="J571" s="70"/>
      <c r="K571" s="70"/>
      <c r="L571" s="70"/>
      <c r="M571" s="70"/>
      <c r="N571" s="84"/>
      <c r="O571" s="157" t="s">
        <v>1342</v>
      </c>
      <c r="P571" s="156"/>
      <c r="Q571" s="156"/>
      <c r="R571" s="156"/>
      <c r="S571" s="157"/>
      <c r="T571" s="156"/>
      <c r="U571" s="157"/>
      <c r="V571" s="156"/>
      <c r="W571" s="73"/>
      <c r="X571" s="158"/>
      <c r="Y571" s="159"/>
      <c r="Z571" s="75">
        <v>200000000</v>
      </c>
      <c r="AA571" s="76"/>
      <c r="AB571" s="158"/>
      <c r="AC571" s="77"/>
      <c r="AD571" s="156"/>
    </row>
    <row r="572" spans="4:31" ht="30" x14ac:dyDescent="0.35">
      <c r="D572" s="80" t="s">
        <v>1178</v>
      </c>
      <c r="E572" s="161" t="s">
        <v>1343</v>
      </c>
      <c r="F572" s="101"/>
      <c r="G572" s="56"/>
      <c r="H572" s="155"/>
      <c r="I572" s="156"/>
      <c r="J572" s="70"/>
      <c r="K572" s="70"/>
      <c r="L572" s="70"/>
      <c r="M572" s="70"/>
      <c r="N572" s="84"/>
      <c r="O572" s="157" t="s">
        <v>1344</v>
      </c>
      <c r="P572" s="156"/>
      <c r="Q572" s="156"/>
      <c r="R572" s="156"/>
      <c r="S572" s="157"/>
      <c r="T572" s="156"/>
      <c r="U572" s="157"/>
      <c r="V572" s="156"/>
      <c r="W572" s="73"/>
      <c r="X572" s="158"/>
      <c r="Y572" s="159"/>
      <c r="Z572" s="75">
        <v>200000000</v>
      </c>
      <c r="AA572" s="76"/>
      <c r="AB572" s="158"/>
      <c r="AC572" s="77"/>
      <c r="AD572" s="156"/>
    </row>
    <row r="573" spans="4:31" ht="30" x14ac:dyDescent="0.35">
      <c r="D573" s="80" t="s">
        <v>1178</v>
      </c>
      <c r="E573" s="161" t="s">
        <v>1345</v>
      </c>
      <c r="F573" s="101"/>
      <c r="G573" s="56"/>
      <c r="H573" s="155"/>
      <c r="I573" s="156"/>
      <c r="J573" s="70"/>
      <c r="K573" s="70"/>
      <c r="L573" s="70"/>
      <c r="M573" s="70"/>
      <c r="N573" s="84"/>
      <c r="O573" s="157" t="s">
        <v>1346</v>
      </c>
      <c r="P573" s="156"/>
      <c r="Q573" s="156"/>
      <c r="R573" s="156"/>
      <c r="S573" s="157"/>
      <c r="T573" s="156"/>
      <c r="U573" s="157"/>
      <c r="V573" s="156"/>
      <c r="W573" s="73"/>
      <c r="X573" s="158"/>
      <c r="Y573" s="159"/>
      <c r="Z573" s="75">
        <v>200000000</v>
      </c>
      <c r="AA573" s="76"/>
      <c r="AB573" s="158"/>
      <c r="AC573" s="77"/>
      <c r="AD573" s="156"/>
    </row>
    <row r="574" spans="4:31" ht="30" x14ac:dyDescent="0.35">
      <c r="D574" s="80" t="s">
        <v>1178</v>
      </c>
      <c r="E574" s="161" t="s">
        <v>1347</v>
      </c>
      <c r="F574" s="101"/>
      <c r="G574" s="56"/>
      <c r="H574" s="155"/>
      <c r="I574" s="156"/>
      <c r="J574" s="70"/>
      <c r="K574" s="70"/>
      <c r="L574" s="70"/>
      <c r="M574" s="70"/>
      <c r="N574" s="84"/>
      <c r="O574" s="157" t="s">
        <v>1348</v>
      </c>
      <c r="P574" s="156"/>
      <c r="Q574" s="156"/>
      <c r="R574" s="156"/>
      <c r="S574" s="157"/>
      <c r="T574" s="156"/>
      <c r="U574" s="157"/>
      <c r="V574" s="156"/>
      <c r="W574" s="73"/>
      <c r="X574" s="158"/>
      <c r="Y574" s="159"/>
      <c r="Z574" s="75">
        <v>200000000</v>
      </c>
      <c r="AA574" s="76"/>
      <c r="AB574" s="158"/>
      <c r="AC574" s="77"/>
      <c r="AD574" s="156"/>
    </row>
    <row r="575" spans="4:31" ht="30" x14ac:dyDescent="0.35">
      <c r="D575" s="80" t="s">
        <v>1178</v>
      </c>
      <c r="E575" s="161" t="s">
        <v>1349</v>
      </c>
      <c r="F575" s="101"/>
      <c r="G575" s="56"/>
      <c r="H575" s="155"/>
      <c r="I575" s="156"/>
      <c r="J575" s="70"/>
      <c r="K575" s="70"/>
      <c r="L575" s="70"/>
      <c r="M575" s="70"/>
      <c r="N575" s="84"/>
      <c r="O575" s="157" t="s">
        <v>1350</v>
      </c>
      <c r="P575" s="156"/>
      <c r="Q575" s="156"/>
      <c r="R575" s="156"/>
      <c r="S575" s="157"/>
      <c r="T575" s="156"/>
      <c r="U575" s="157"/>
      <c r="V575" s="156"/>
      <c r="W575" s="73"/>
      <c r="X575" s="158"/>
      <c r="Y575" s="159"/>
      <c r="Z575" s="75">
        <v>200000000</v>
      </c>
      <c r="AA575" s="76"/>
      <c r="AB575" s="158"/>
      <c r="AC575" s="77"/>
      <c r="AD575" s="156"/>
    </row>
    <row r="576" spans="4:31" ht="30" x14ac:dyDescent="0.35">
      <c r="D576" s="80" t="s">
        <v>1178</v>
      </c>
      <c r="E576" s="161" t="s">
        <v>1351</v>
      </c>
      <c r="F576" s="101"/>
      <c r="G576" s="56"/>
      <c r="H576" s="155"/>
      <c r="I576" s="156"/>
      <c r="J576" s="70"/>
      <c r="K576" s="70"/>
      <c r="L576" s="70"/>
      <c r="M576" s="70"/>
      <c r="N576" s="84"/>
      <c r="O576" s="157" t="s">
        <v>1352</v>
      </c>
      <c r="P576" s="156"/>
      <c r="Q576" s="156"/>
      <c r="R576" s="156"/>
      <c r="S576" s="157"/>
      <c r="T576" s="156"/>
      <c r="U576" s="157"/>
      <c r="V576" s="156"/>
      <c r="W576" s="73"/>
      <c r="X576" s="158"/>
      <c r="Y576" s="159"/>
      <c r="Z576" s="75">
        <v>200000000</v>
      </c>
      <c r="AA576" s="76"/>
      <c r="AB576" s="158"/>
      <c r="AC576" s="77"/>
      <c r="AD576" s="156"/>
    </row>
    <row r="577" spans="4:30" ht="30" x14ac:dyDescent="0.35">
      <c r="D577" s="80" t="s">
        <v>1178</v>
      </c>
      <c r="E577" s="161" t="s">
        <v>1353</v>
      </c>
      <c r="F577" s="101"/>
      <c r="G577" s="56"/>
      <c r="H577" s="155"/>
      <c r="I577" s="156"/>
      <c r="J577" s="70"/>
      <c r="K577" s="70"/>
      <c r="L577" s="70"/>
      <c r="M577" s="70"/>
      <c r="N577" s="84"/>
      <c r="O577" s="157" t="s">
        <v>1354</v>
      </c>
      <c r="P577" s="156"/>
      <c r="Q577" s="156"/>
      <c r="R577" s="156"/>
      <c r="S577" s="157"/>
      <c r="T577" s="156"/>
      <c r="U577" s="157"/>
      <c r="V577" s="156"/>
      <c r="W577" s="73"/>
      <c r="X577" s="158"/>
      <c r="Y577" s="159"/>
      <c r="Z577" s="75">
        <v>200000000</v>
      </c>
      <c r="AA577" s="76"/>
      <c r="AB577" s="158"/>
      <c r="AC577" s="77"/>
      <c r="AD577" s="156"/>
    </row>
    <row r="578" spans="4:30" ht="30" x14ac:dyDescent="0.35">
      <c r="D578" s="80" t="s">
        <v>1178</v>
      </c>
      <c r="E578" s="161" t="s">
        <v>1355</v>
      </c>
      <c r="F578" s="101"/>
      <c r="G578" s="56"/>
      <c r="H578" s="155"/>
      <c r="I578" s="156"/>
      <c r="J578" s="70"/>
      <c r="K578" s="70"/>
      <c r="L578" s="70"/>
      <c r="M578" s="70"/>
      <c r="N578" s="84"/>
      <c r="O578" s="157" t="s">
        <v>1356</v>
      </c>
      <c r="P578" s="156"/>
      <c r="Q578" s="156"/>
      <c r="R578" s="156"/>
      <c r="S578" s="157"/>
      <c r="T578" s="156"/>
      <c r="U578" s="157"/>
      <c r="V578" s="156"/>
      <c r="W578" s="73"/>
      <c r="X578" s="158"/>
      <c r="Y578" s="159"/>
      <c r="Z578" s="75">
        <v>200000000</v>
      </c>
      <c r="AA578" s="76"/>
      <c r="AB578" s="158"/>
      <c r="AC578" s="77"/>
      <c r="AD578" s="156"/>
    </row>
    <row r="579" spans="4:30" ht="30" x14ac:dyDescent="0.35">
      <c r="D579" s="80" t="s">
        <v>1178</v>
      </c>
      <c r="E579" s="161" t="s">
        <v>1357</v>
      </c>
      <c r="F579" s="101"/>
      <c r="G579" s="56"/>
      <c r="H579" s="155"/>
      <c r="I579" s="156"/>
      <c r="J579" s="70"/>
      <c r="K579" s="70"/>
      <c r="L579" s="70"/>
      <c r="M579" s="70"/>
      <c r="N579" s="84"/>
      <c r="O579" s="157" t="s">
        <v>1358</v>
      </c>
      <c r="P579" s="156"/>
      <c r="Q579" s="156"/>
      <c r="R579" s="156"/>
      <c r="S579" s="157"/>
      <c r="T579" s="156"/>
      <c r="U579" s="157"/>
      <c r="V579" s="156"/>
      <c r="W579" s="73"/>
      <c r="X579" s="158"/>
      <c r="Y579" s="159"/>
      <c r="Z579" s="75">
        <v>200000000</v>
      </c>
      <c r="AA579" s="76"/>
      <c r="AB579" s="158"/>
      <c r="AC579" s="77"/>
      <c r="AD579" s="156"/>
    </row>
    <row r="580" spans="4:30" ht="30" x14ac:dyDescent="0.35">
      <c r="D580" s="80" t="s">
        <v>1178</v>
      </c>
      <c r="E580" s="161" t="s">
        <v>1359</v>
      </c>
      <c r="F580" s="101"/>
      <c r="G580" s="56"/>
      <c r="H580" s="155"/>
      <c r="I580" s="156"/>
      <c r="J580" s="70"/>
      <c r="K580" s="70"/>
      <c r="L580" s="70"/>
      <c r="M580" s="70"/>
      <c r="N580" s="84"/>
      <c r="O580" s="157" t="s">
        <v>1360</v>
      </c>
      <c r="P580" s="156"/>
      <c r="Q580" s="156"/>
      <c r="R580" s="156"/>
      <c r="S580" s="157"/>
      <c r="T580" s="156"/>
      <c r="U580" s="157"/>
      <c r="V580" s="156"/>
      <c r="W580" s="73"/>
      <c r="X580" s="158"/>
      <c r="Y580" s="159"/>
      <c r="Z580" s="75">
        <v>200000000</v>
      </c>
      <c r="AA580" s="76"/>
      <c r="AB580" s="158"/>
      <c r="AC580" s="77"/>
      <c r="AD580" s="156"/>
    </row>
    <row r="581" spans="4:30" ht="30" x14ac:dyDescent="0.35">
      <c r="D581" s="80" t="s">
        <v>1178</v>
      </c>
      <c r="E581" s="161" t="s">
        <v>1361</v>
      </c>
      <c r="F581" s="101"/>
      <c r="G581" s="56"/>
      <c r="H581" s="155"/>
      <c r="I581" s="156"/>
      <c r="J581" s="70"/>
      <c r="K581" s="70"/>
      <c r="L581" s="70"/>
      <c r="M581" s="70"/>
      <c r="N581" s="84"/>
      <c r="O581" s="157" t="s">
        <v>1362</v>
      </c>
      <c r="P581" s="156"/>
      <c r="Q581" s="156"/>
      <c r="R581" s="156"/>
      <c r="S581" s="157"/>
      <c r="T581" s="156"/>
      <c r="U581" s="157"/>
      <c r="V581" s="156"/>
      <c r="W581" s="73"/>
      <c r="X581" s="158"/>
      <c r="Y581" s="159"/>
      <c r="Z581" s="75">
        <v>200000000</v>
      </c>
      <c r="AA581" s="76"/>
      <c r="AB581" s="158"/>
      <c r="AC581" s="77"/>
      <c r="AD581" s="156"/>
    </row>
    <row r="582" spans="4:30" ht="30" x14ac:dyDescent="0.35">
      <c r="D582" s="80" t="s">
        <v>1178</v>
      </c>
      <c r="E582" s="161" t="s">
        <v>1363</v>
      </c>
      <c r="F582" s="101"/>
      <c r="G582" s="56"/>
      <c r="H582" s="155"/>
      <c r="I582" s="156"/>
      <c r="J582" s="70"/>
      <c r="K582" s="70"/>
      <c r="L582" s="70"/>
      <c r="M582" s="70"/>
      <c r="N582" s="84"/>
      <c r="O582" s="157" t="s">
        <v>1364</v>
      </c>
      <c r="P582" s="156"/>
      <c r="Q582" s="156"/>
      <c r="R582" s="156"/>
      <c r="S582" s="157"/>
      <c r="T582" s="156"/>
      <c r="U582" s="157"/>
      <c r="V582" s="156"/>
      <c r="W582" s="73"/>
      <c r="X582" s="158"/>
      <c r="Y582" s="159"/>
      <c r="Z582" s="75">
        <v>200000000</v>
      </c>
      <c r="AA582" s="76"/>
      <c r="AB582" s="158"/>
      <c r="AC582" s="77"/>
      <c r="AD582" s="156"/>
    </row>
    <row r="583" spans="4:30" ht="30" x14ac:dyDescent="0.35">
      <c r="D583" s="80" t="s">
        <v>1178</v>
      </c>
      <c r="E583" s="161" t="s">
        <v>1365</v>
      </c>
      <c r="F583" s="101"/>
      <c r="G583" s="56"/>
      <c r="H583" s="155"/>
      <c r="I583" s="156"/>
      <c r="J583" s="70"/>
      <c r="K583" s="70"/>
      <c r="L583" s="70"/>
      <c r="M583" s="70"/>
      <c r="N583" s="84"/>
      <c r="O583" s="157" t="s">
        <v>1366</v>
      </c>
      <c r="P583" s="156"/>
      <c r="Q583" s="156"/>
      <c r="R583" s="156"/>
      <c r="S583" s="157"/>
      <c r="T583" s="156"/>
      <c r="U583" s="157"/>
      <c r="V583" s="156"/>
      <c r="W583" s="73"/>
      <c r="X583" s="158"/>
      <c r="Y583" s="159"/>
      <c r="Z583" s="75">
        <v>200000000</v>
      </c>
      <c r="AA583" s="76"/>
      <c r="AB583" s="158"/>
      <c r="AC583" s="77"/>
      <c r="AD583" s="156"/>
    </row>
    <row r="584" spans="4:30" ht="30" x14ac:dyDescent="0.35">
      <c r="D584" s="80" t="s">
        <v>1178</v>
      </c>
      <c r="E584" s="161" t="s">
        <v>1367</v>
      </c>
      <c r="F584" s="101"/>
      <c r="G584" s="56"/>
      <c r="H584" s="155"/>
      <c r="I584" s="156"/>
      <c r="J584" s="70"/>
      <c r="K584" s="70"/>
      <c r="L584" s="70"/>
      <c r="M584" s="70"/>
      <c r="N584" s="84"/>
      <c r="O584" s="157" t="s">
        <v>1368</v>
      </c>
      <c r="P584" s="156"/>
      <c r="Q584" s="156"/>
      <c r="R584" s="156"/>
      <c r="S584" s="157"/>
      <c r="T584" s="156"/>
      <c r="U584" s="157"/>
      <c r="V584" s="156"/>
      <c r="W584" s="73"/>
      <c r="X584" s="158"/>
      <c r="Y584" s="159"/>
      <c r="Z584" s="75">
        <v>200000000</v>
      </c>
      <c r="AA584" s="76"/>
      <c r="AB584" s="158"/>
      <c r="AC584" s="77"/>
      <c r="AD584" s="156"/>
    </row>
    <row r="585" spans="4:30" ht="30" x14ac:dyDescent="0.35">
      <c r="D585" s="80" t="s">
        <v>1178</v>
      </c>
      <c r="E585" s="161" t="s">
        <v>1369</v>
      </c>
      <c r="F585" s="101"/>
      <c r="G585" s="56"/>
      <c r="H585" s="155"/>
      <c r="I585" s="156"/>
      <c r="J585" s="70"/>
      <c r="K585" s="70"/>
      <c r="L585" s="70"/>
      <c r="M585" s="70"/>
      <c r="N585" s="84"/>
      <c r="O585" s="157" t="s">
        <v>1370</v>
      </c>
      <c r="P585" s="156"/>
      <c r="Q585" s="156"/>
      <c r="R585" s="156"/>
      <c r="S585" s="157"/>
      <c r="T585" s="156"/>
      <c r="U585" s="157"/>
      <c r="V585" s="156"/>
      <c r="W585" s="73"/>
      <c r="X585" s="158"/>
      <c r="Y585" s="159"/>
      <c r="Z585" s="75">
        <v>200000000</v>
      </c>
      <c r="AA585" s="76"/>
      <c r="AB585" s="158"/>
      <c r="AC585" s="77"/>
      <c r="AD585" s="156"/>
    </row>
    <row r="586" spans="4:30" ht="30" x14ac:dyDescent="0.35">
      <c r="D586" s="80" t="s">
        <v>1178</v>
      </c>
      <c r="E586" s="161" t="s">
        <v>1371</v>
      </c>
      <c r="F586" s="101"/>
      <c r="G586" s="56"/>
      <c r="H586" s="155"/>
      <c r="I586" s="156"/>
      <c r="J586" s="70"/>
      <c r="K586" s="70"/>
      <c r="L586" s="70"/>
      <c r="M586" s="70"/>
      <c r="N586" s="84"/>
      <c r="O586" s="157" t="s">
        <v>1372</v>
      </c>
      <c r="P586" s="156"/>
      <c r="Q586" s="156"/>
      <c r="R586" s="156"/>
      <c r="S586" s="157"/>
      <c r="T586" s="156"/>
      <c r="U586" s="157"/>
      <c r="V586" s="156"/>
      <c r="W586" s="73"/>
      <c r="X586" s="158"/>
      <c r="Y586" s="159"/>
      <c r="Z586" s="75">
        <v>200000000</v>
      </c>
      <c r="AA586" s="76"/>
      <c r="AB586" s="158"/>
      <c r="AC586" s="77"/>
      <c r="AD586" s="156"/>
    </row>
    <row r="587" spans="4:30" ht="30" x14ac:dyDescent="0.35">
      <c r="D587" s="80" t="s">
        <v>1178</v>
      </c>
      <c r="E587" s="99" t="s">
        <v>1373</v>
      </c>
      <c r="F587" s="101"/>
      <c r="G587" s="56"/>
      <c r="H587" s="155"/>
      <c r="I587" s="156"/>
      <c r="J587" s="70"/>
      <c r="K587" s="70"/>
      <c r="L587" s="70"/>
      <c r="M587" s="70"/>
      <c r="N587" s="156"/>
      <c r="O587" s="157" t="s">
        <v>1374</v>
      </c>
      <c r="P587" s="156"/>
      <c r="Q587" s="156"/>
      <c r="R587" s="156"/>
      <c r="S587" s="157"/>
      <c r="T587" s="156"/>
      <c r="U587" s="157"/>
      <c r="V587" s="156"/>
      <c r="W587" s="73"/>
      <c r="X587" s="158"/>
      <c r="Y587" s="159"/>
      <c r="Z587" s="75">
        <v>50000000</v>
      </c>
      <c r="AA587" s="76"/>
      <c r="AB587" s="158"/>
      <c r="AC587" s="77"/>
      <c r="AD587" s="156"/>
    </row>
    <row r="588" spans="4:30" ht="30" x14ac:dyDescent="0.35">
      <c r="D588" s="80" t="s">
        <v>1178</v>
      </c>
      <c r="E588" s="161" t="s">
        <v>1375</v>
      </c>
      <c r="F588" s="101"/>
      <c r="G588" s="56"/>
      <c r="H588" s="155"/>
      <c r="I588" s="156"/>
      <c r="J588" s="70"/>
      <c r="K588" s="70"/>
      <c r="L588" s="70"/>
      <c r="M588" s="70"/>
      <c r="N588" s="84"/>
      <c r="O588" s="157" t="s">
        <v>1376</v>
      </c>
      <c r="P588" s="156"/>
      <c r="Q588" s="156"/>
      <c r="R588" s="156"/>
      <c r="S588" s="157"/>
      <c r="T588" s="156"/>
      <c r="U588" s="157"/>
      <c r="V588" s="156"/>
      <c r="W588" s="73"/>
      <c r="X588" s="158"/>
      <c r="Y588" s="159"/>
      <c r="Z588" s="75">
        <v>180000000</v>
      </c>
      <c r="AA588" s="76"/>
      <c r="AB588" s="158"/>
      <c r="AC588" s="77"/>
      <c r="AD588" s="156"/>
    </row>
    <row r="589" spans="4:30" ht="45" x14ac:dyDescent="0.35">
      <c r="D589" s="80" t="s">
        <v>1178</v>
      </c>
      <c r="E589" s="99"/>
      <c r="F589" s="101"/>
      <c r="G589" s="56" t="s">
        <v>36</v>
      </c>
      <c r="H589" s="155"/>
      <c r="I589" s="156" t="s">
        <v>1377</v>
      </c>
      <c r="J589" s="70">
        <f>VLOOKUP($I589,[2]DATA2017!$B$5:$O$2526,2,FALSE)*100</f>
        <v>0</v>
      </c>
      <c r="K589" s="70">
        <f>VLOOKUP($I589,[2]DATA2017!$B$5:$O$2526,3,FALSE)*100</f>
        <v>100</v>
      </c>
      <c r="L589" s="70">
        <f>VLOOKUP($I589,[2]DATA2017!$B$5:$O$2526,4,FALSE)*100</f>
        <v>0</v>
      </c>
      <c r="M589" s="70">
        <f t="shared" si="54"/>
        <v>100</v>
      </c>
      <c r="N589" s="156" t="s">
        <v>1377</v>
      </c>
      <c r="O589" s="157" t="s">
        <v>1378</v>
      </c>
      <c r="P589" s="156" t="s">
        <v>1379</v>
      </c>
      <c r="Q589" s="156" t="s">
        <v>1315</v>
      </c>
      <c r="R589" s="156" t="s">
        <v>1316</v>
      </c>
      <c r="S589" s="157" t="s">
        <v>1380</v>
      </c>
      <c r="T589" s="156" t="s">
        <v>1381</v>
      </c>
      <c r="U589" s="157" t="s">
        <v>1382</v>
      </c>
      <c r="V589" s="156" t="s">
        <v>1381</v>
      </c>
      <c r="W589" s="73">
        <v>850000000</v>
      </c>
      <c r="X589" s="158"/>
      <c r="Y589" s="159">
        <v>1840000000</v>
      </c>
      <c r="Z589" s="75"/>
      <c r="AA589" s="76">
        <f>ROUNDDOWN(AC589*90%,-6)+SUM(Z590:Z606)</f>
        <v>2709000000</v>
      </c>
      <c r="AB589" s="158">
        <v>1000000000</v>
      </c>
      <c r="AC589" s="77">
        <v>5000000</v>
      </c>
      <c r="AD589" s="156" t="s">
        <v>41</v>
      </c>
    </row>
    <row r="590" spans="4:30" ht="30" x14ac:dyDescent="0.35">
      <c r="D590" s="80" t="s">
        <v>1178</v>
      </c>
      <c r="E590" s="99" t="s">
        <v>1383</v>
      </c>
      <c r="F590" s="101"/>
      <c r="G590" s="56"/>
      <c r="H590" s="155"/>
      <c r="I590" s="156"/>
      <c r="J590" s="70"/>
      <c r="K590" s="70"/>
      <c r="L590" s="70"/>
      <c r="M590" s="70"/>
      <c r="N590" s="156"/>
      <c r="O590" s="157" t="s">
        <v>1384</v>
      </c>
      <c r="P590" s="156"/>
      <c r="Q590" s="156"/>
      <c r="R590" s="156"/>
      <c r="S590" s="157"/>
      <c r="T590" s="156"/>
      <c r="U590" s="157"/>
      <c r="V590" s="156"/>
      <c r="W590" s="73"/>
      <c r="X590" s="158"/>
      <c r="Y590" s="159"/>
      <c r="Z590" s="75">
        <v>200000000</v>
      </c>
      <c r="AA590" s="76"/>
      <c r="AB590" s="158"/>
      <c r="AC590" s="77"/>
      <c r="AD590" s="156"/>
    </row>
    <row r="591" spans="4:30" ht="30" x14ac:dyDescent="0.35">
      <c r="D591" s="80" t="s">
        <v>1178</v>
      </c>
      <c r="E591" s="99" t="s">
        <v>1385</v>
      </c>
      <c r="F591" s="101"/>
      <c r="G591" s="56"/>
      <c r="H591" s="155"/>
      <c r="I591" s="156"/>
      <c r="J591" s="70"/>
      <c r="K591" s="70"/>
      <c r="L591" s="70"/>
      <c r="M591" s="70"/>
      <c r="N591" s="156"/>
      <c r="O591" s="157" t="s">
        <v>1386</v>
      </c>
      <c r="P591" s="156"/>
      <c r="Q591" s="156"/>
      <c r="R591" s="156"/>
      <c r="S591" s="157"/>
      <c r="T591" s="156"/>
      <c r="U591" s="157"/>
      <c r="V591" s="156"/>
      <c r="W591" s="73"/>
      <c r="X591" s="158"/>
      <c r="Y591" s="159"/>
      <c r="Z591" s="75">
        <v>190000000</v>
      </c>
      <c r="AA591" s="76"/>
      <c r="AB591" s="158"/>
      <c r="AC591" s="77"/>
      <c r="AD591" s="156"/>
    </row>
    <row r="592" spans="4:30" ht="30" x14ac:dyDescent="0.35">
      <c r="D592" s="80" t="s">
        <v>1178</v>
      </c>
      <c r="E592" s="99" t="s">
        <v>1387</v>
      </c>
      <c r="F592" s="101"/>
      <c r="G592" s="56"/>
      <c r="H592" s="155"/>
      <c r="I592" s="156"/>
      <c r="J592" s="70"/>
      <c r="K592" s="70"/>
      <c r="L592" s="70"/>
      <c r="M592" s="70"/>
      <c r="N592" s="156"/>
      <c r="O592" s="157" t="s">
        <v>1388</v>
      </c>
      <c r="P592" s="156"/>
      <c r="Q592" s="156"/>
      <c r="R592" s="156"/>
      <c r="S592" s="157"/>
      <c r="T592" s="156"/>
      <c r="U592" s="157"/>
      <c r="V592" s="156"/>
      <c r="W592" s="73"/>
      <c r="X592" s="158"/>
      <c r="Y592" s="159"/>
      <c r="Z592" s="75">
        <v>190000000</v>
      </c>
      <c r="AA592" s="76"/>
      <c r="AB592" s="158"/>
      <c r="AC592" s="77"/>
      <c r="AD592" s="156"/>
    </row>
    <row r="593" spans="4:31" ht="30" x14ac:dyDescent="0.35">
      <c r="D593" s="80" t="s">
        <v>1178</v>
      </c>
      <c r="E593" s="99" t="s">
        <v>1389</v>
      </c>
      <c r="F593" s="101"/>
      <c r="G593" s="56"/>
      <c r="H593" s="155"/>
      <c r="I593" s="156"/>
      <c r="J593" s="70"/>
      <c r="K593" s="70"/>
      <c r="L593" s="70"/>
      <c r="M593" s="70"/>
      <c r="N593" s="156"/>
      <c r="O593" s="157" t="s">
        <v>1390</v>
      </c>
      <c r="P593" s="156"/>
      <c r="Q593" s="156"/>
      <c r="R593" s="156"/>
      <c r="S593" s="157"/>
      <c r="T593" s="156"/>
      <c r="U593" s="157"/>
      <c r="V593" s="156"/>
      <c r="W593" s="73"/>
      <c r="X593" s="158"/>
      <c r="Y593" s="159"/>
      <c r="Z593" s="75">
        <v>100000000</v>
      </c>
      <c r="AA593" s="76"/>
      <c r="AB593" s="158"/>
      <c r="AC593" s="77"/>
      <c r="AD593" s="156"/>
    </row>
    <row r="594" spans="4:31" ht="30" x14ac:dyDescent="0.35">
      <c r="D594" s="80" t="s">
        <v>1178</v>
      </c>
      <c r="E594" s="99" t="s">
        <v>1391</v>
      </c>
      <c r="F594" s="101"/>
      <c r="G594" s="56"/>
      <c r="H594" s="155"/>
      <c r="I594" s="156"/>
      <c r="J594" s="70"/>
      <c r="K594" s="70"/>
      <c r="L594" s="70"/>
      <c r="M594" s="70"/>
      <c r="N594" s="156"/>
      <c r="O594" s="157" t="s">
        <v>1392</v>
      </c>
      <c r="P594" s="156"/>
      <c r="Q594" s="156"/>
      <c r="R594" s="156"/>
      <c r="S594" s="157"/>
      <c r="T594" s="156"/>
      <c r="U594" s="157"/>
      <c r="V594" s="156"/>
      <c r="W594" s="73"/>
      <c r="X594" s="158"/>
      <c r="Y594" s="159"/>
      <c r="Z594" s="75">
        <v>100000000</v>
      </c>
      <c r="AA594" s="76"/>
      <c r="AB594" s="158"/>
      <c r="AC594" s="77"/>
      <c r="AD594" s="156"/>
    </row>
    <row r="595" spans="4:31" ht="30" x14ac:dyDescent="0.35">
      <c r="D595" s="80" t="s">
        <v>1178</v>
      </c>
      <c r="E595" s="99" t="s">
        <v>1393</v>
      </c>
      <c r="F595" s="101"/>
      <c r="G595" s="56"/>
      <c r="H595" s="155"/>
      <c r="I595" s="156"/>
      <c r="J595" s="70"/>
      <c r="K595" s="70"/>
      <c r="L595" s="70"/>
      <c r="M595" s="70"/>
      <c r="N595" s="156"/>
      <c r="O595" s="157" t="s">
        <v>1394</v>
      </c>
      <c r="P595" s="156"/>
      <c r="Q595" s="156"/>
      <c r="R595" s="156"/>
      <c r="S595" s="157"/>
      <c r="T595" s="156"/>
      <c r="U595" s="157"/>
      <c r="V595" s="156"/>
      <c r="W595" s="73"/>
      <c r="X595" s="158"/>
      <c r="Y595" s="159"/>
      <c r="Z595" s="75">
        <v>200000000</v>
      </c>
      <c r="AA595" s="76"/>
      <c r="AB595" s="158"/>
      <c r="AC595" s="77"/>
      <c r="AD595" s="156"/>
    </row>
    <row r="596" spans="4:31" ht="30" x14ac:dyDescent="0.35">
      <c r="D596" s="80" t="s">
        <v>1178</v>
      </c>
      <c r="E596" s="99" t="s">
        <v>1395</v>
      </c>
      <c r="F596" s="101"/>
      <c r="G596" s="56"/>
      <c r="H596" s="155"/>
      <c r="I596" s="156"/>
      <c r="J596" s="70"/>
      <c r="K596" s="70"/>
      <c r="L596" s="70"/>
      <c r="M596" s="70"/>
      <c r="N596" s="156"/>
      <c r="O596" s="157" t="s">
        <v>1396</v>
      </c>
      <c r="P596" s="156"/>
      <c r="Q596" s="156"/>
      <c r="R596" s="156"/>
      <c r="S596" s="157"/>
      <c r="T596" s="156"/>
      <c r="U596" s="157"/>
      <c r="V596" s="156"/>
      <c r="W596" s="73"/>
      <c r="X596" s="158"/>
      <c r="Y596" s="159"/>
      <c r="Z596" s="75">
        <v>200000000</v>
      </c>
      <c r="AA596" s="76"/>
      <c r="AB596" s="158"/>
      <c r="AC596" s="77"/>
      <c r="AD596" s="156"/>
    </row>
    <row r="597" spans="4:31" ht="30" x14ac:dyDescent="0.35">
      <c r="D597" s="80" t="s">
        <v>1178</v>
      </c>
      <c r="E597" s="99" t="s">
        <v>1397</v>
      </c>
      <c r="F597" s="101"/>
      <c r="G597" s="56"/>
      <c r="H597" s="155"/>
      <c r="I597" s="156"/>
      <c r="J597" s="70"/>
      <c r="K597" s="70"/>
      <c r="L597" s="70"/>
      <c r="M597" s="70"/>
      <c r="N597" s="156"/>
      <c r="O597" s="157" t="s">
        <v>1398</v>
      </c>
      <c r="P597" s="156"/>
      <c r="Q597" s="156"/>
      <c r="R597" s="156"/>
      <c r="S597" s="157"/>
      <c r="T597" s="156"/>
      <c r="U597" s="157"/>
      <c r="V597" s="156"/>
      <c r="W597" s="73"/>
      <c r="X597" s="158"/>
      <c r="Y597" s="159"/>
      <c r="Z597" s="75">
        <v>200000000</v>
      </c>
      <c r="AA597" s="76"/>
      <c r="AB597" s="158"/>
      <c r="AC597" s="77"/>
      <c r="AD597" s="156"/>
    </row>
    <row r="598" spans="4:31" ht="30" x14ac:dyDescent="0.35">
      <c r="D598" s="80" t="s">
        <v>1178</v>
      </c>
      <c r="E598" s="99" t="s">
        <v>1399</v>
      </c>
      <c r="F598" s="101"/>
      <c r="G598" s="56"/>
      <c r="H598" s="155"/>
      <c r="I598" s="156"/>
      <c r="J598" s="70"/>
      <c r="K598" s="70"/>
      <c r="L598" s="70"/>
      <c r="M598" s="70"/>
      <c r="N598" s="156"/>
      <c r="O598" s="157" t="s">
        <v>1400</v>
      </c>
      <c r="P598" s="156"/>
      <c r="Q598" s="156"/>
      <c r="R598" s="156"/>
      <c r="S598" s="157"/>
      <c r="T598" s="156"/>
      <c r="U598" s="157"/>
      <c r="V598" s="156"/>
      <c r="W598" s="73"/>
      <c r="X598" s="158"/>
      <c r="Y598" s="159"/>
      <c r="Z598" s="75">
        <v>200000000</v>
      </c>
      <c r="AA598" s="76"/>
      <c r="AB598" s="158"/>
      <c r="AC598" s="77"/>
      <c r="AD598" s="156"/>
    </row>
    <row r="599" spans="4:31" ht="30" x14ac:dyDescent="0.35">
      <c r="D599" s="80" t="s">
        <v>1178</v>
      </c>
      <c r="E599" s="99" t="s">
        <v>1401</v>
      </c>
      <c r="F599" s="101"/>
      <c r="G599" s="56"/>
      <c r="H599" s="155"/>
      <c r="I599" s="156"/>
      <c r="J599" s="70"/>
      <c r="K599" s="70"/>
      <c r="L599" s="70"/>
      <c r="M599" s="70"/>
      <c r="N599" s="156"/>
      <c r="O599" s="157" t="s">
        <v>1402</v>
      </c>
      <c r="P599" s="156"/>
      <c r="Q599" s="156"/>
      <c r="R599" s="156"/>
      <c r="S599" s="157"/>
      <c r="T599" s="156"/>
      <c r="U599" s="157"/>
      <c r="V599" s="156"/>
      <c r="W599" s="73"/>
      <c r="X599" s="158"/>
      <c r="Y599" s="159"/>
      <c r="Z599" s="75">
        <v>80000000</v>
      </c>
      <c r="AA599" s="76"/>
      <c r="AB599" s="158"/>
      <c r="AC599" s="77"/>
      <c r="AD599" s="156"/>
    </row>
    <row r="600" spans="4:31" x14ac:dyDescent="0.35">
      <c r="D600" s="80" t="s">
        <v>1178</v>
      </c>
      <c r="E600" s="99" t="s">
        <v>1403</v>
      </c>
      <c r="F600" s="101"/>
      <c r="G600" s="56"/>
      <c r="H600" s="155"/>
      <c r="I600" s="156"/>
      <c r="J600" s="70"/>
      <c r="K600" s="70"/>
      <c r="L600" s="70"/>
      <c r="M600" s="70"/>
      <c r="N600" s="156"/>
      <c r="O600" s="157" t="s">
        <v>1404</v>
      </c>
      <c r="P600" s="156"/>
      <c r="Q600" s="156"/>
      <c r="R600" s="156"/>
      <c r="S600" s="157"/>
      <c r="T600" s="156"/>
      <c r="U600" s="157"/>
      <c r="V600" s="156"/>
      <c r="W600" s="73"/>
      <c r="X600" s="158"/>
      <c r="Y600" s="159"/>
      <c r="Z600" s="75">
        <v>150000000</v>
      </c>
      <c r="AA600" s="76"/>
      <c r="AB600" s="158"/>
      <c r="AC600" s="77"/>
      <c r="AD600" s="156"/>
    </row>
    <row r="601" spans="4:31" x14ac:dyDescent="0.35">
      <c r="D601" s="80" t="s">
        <v>1178</v>
      </c>
      <c r="E601" s="99" t="s">
        <v>1405</v>
      </c>
      <c r="F601" s="101"/>
      <c r="G601" s="56"/>
      <c r="H601" s="155"/>
      <c r="I601" s="156"/>
      <c r="J601" s="70"/>
      <c r="K601" s="70"/>
      <c r="L601" s="70"/>
      <c r="M601" s="70"/>
      <c r="N601" s="156"/>
      <c r="O601" s="157" t="s">
        <v>1406</v>
      </c>
      <c r="P601" s="156"/>
      <c r="Q601" s="156"/>
      <c r="R601" s="156"/>
      <c r="S601" s="157"/>
      <c r="T601" s="156"/>
      <c r="U601" s="157"/>
      <c r="V601" s="156"/>
      <c r="W601" s="73"/>
      <c r="X601" s="158"/>
      <c r="Y601" s="159"/>
      <c r="Z601" s="75">
        <v>150000000</v>
      </c>
      <c r="AA601" s="76"/>
      <c r="AB601" s="158"/>
      <c r="AC601" s="77"/>
      <c r="AD601" s="156"/>
    </row>
    <row r="602" spans="4:31" x14ac:dyDescent="0.35">
      <c r="D602" s="80" t="s">
        <v>1178</v>
      </c>
      <c r="E602" s="99" t="s">
        <v>1407</v>
      </c>
      <c r="F602" s="101"/>
      <c r="G602" s="56"/>
      <c r="H602" s="155"/>
      <c r="I602" s="156"/>
      <c r="J602" s="70"/>
      <c r="K602" s="70"/>
      <c r="L602" s="70"/>
      <c r="M602" s="70"/>
      <c r="N602" s="156"/>
      <c r="O602" s="157" t="s">
        <v>1408</v>
      </c>
      <c r="P602" s="156"/>
      <c r="Q602" s="156"/>
      <c r="R602" s="156"/>
      <c r="S602" s="157"/>
      <c r="T602" s="156"/>
      <c r="U602" s="157"/>
      <c r="V602" s="156"/>
      <c r="W602" s="73"/>
      <c r="X602" s="158"/>
      <c r="Y602" s="159"/>
      <c r="Z602" s="75">
        <v>150000000</v>
      </c>
      <c r="AA602" s="76"/>
      <c r="AB602" s="158"/>
      <c r="AC602" s="77"/>
      <c r="AD602" s="156"/>
    </row>
    <row r="603" spans="4:31" x14ac:dyDescent="0.35">
      <c r="D603" s="80" t="s">
        <v>1178</v>
      </c>
      <c r="E603" s="99" t="s">
        <v>1409</v>
      </c>
      <c r="F603" s="101"/>
      <c r="G603" s="56"/>
      <c r="H603" s="155"/>
      <c r="I603" s="156"/>
      <c r="J603" s="70"/>
      <c r="K603" s="70"/>
      <c r="L603" s="70"/>
      <c r="M603" s="70"/>
      <c r="N603" s="156"/>
      <c r="O603" s="157" t="s">
        <v>1410</v>
      </c>
      <c r="P603" s="156"/>
      <c r="Q603" s="156"/>
      <c r="R603" s="156"/>
      <c r="S603" s="157"/>
      <c r="T603" s="156"/>
      <c r="U603" s="157"/>
      <c r="V603" s="156"/>
      <c r="W603" s="73"/>
      <c r="X603" s="158"/>
      <c r="Y603" s="159"/>
      <c r="Z603" s="75">
        <v>150000000</v>
      </c>
      <c r="AA603" s="76"/>
      <c r="AB603" s="158"/>
      <c r="AC603" s="77"/>
      <c r="AD603" s="156"/>
    </row>
    <row r="604" spans="4:31" x14ac:dyDescent="0.35">
      <c r="D604" s="80" t="s">
        <v>1178</v>
      </c>
      <c r="E604" s="99" t="s">
        <v>1411</v>
      </c>
      <c r="F604" s="101"/>
      <c r="G604" s="56"/>
      <c r="H604" s="155"/>
      <c r="I604" s="156"/>
      <c r="J604" s="70"/>
      <c r="K604" s="70"/>
      <c r="L604" s="70"/>
      <c r="M604" s="70"/>
      <c r="N604" s="156"/>
      <c r="O604" s="157" t="s">
        <v>1412</v>
      </c>
      <c r="P604" s="156"/>
      <c r="Q604" s="156"/>
      <c r="R604" s="156"/>
      <c r="S604" s="157"/>
      <c r="T604" s="156"/>
      <c r="U604" s="157"/>
      <c r="V604" s="156"/>
      <c r="W604" s="73"/>
      <c r="X604" s="158"/>
      <c r="Y604" s="159"/>
      <c r="Z604" s="75">
        <v>150000000</v>
      </c>
      <c r="AA604" s="76"/>
      <c r="AB604" s="158"/>
      <c r="AC604" s="77"/>
      <c r="AD604" s="156"/>
    </row>
    <row r="605" spans="4:31" x14ac:dyDescent="0.35">
      <c r="D605" s="80" t="s">
        <v>1178</v>
      </c>
      <c r="E605" s="99" t="s">
        <v>1413</v>
      </c>
      <c r="F605" s="101"/>
      <c r="G605" s="56"/>
      <c r="H605" s="155"/>
      <c r="I605" s="156"/>
      <c r="J605" s="70"/>
      <c r="K605" s="70"/>
      <c r="L605" s="70"/>
      <c r="M605" s="70"/>
      <c r="N605" s="156"/>
      <c r="O605" s="157" t="s">
        <v>1414</v>
      </c>
      <c r="P605" s="156"/>
      <c r="Q605" s="156"/>
      <c r="R605" s="156"/>
      <c r="S605" s="157"/>
      <c r="T605" s="156"/>
      <c r="U605" s="157"/>
      <c r="V605" s="156"/>
      <c r="W605" s="73"/>
      <c r="X605" s="158"/>
      <c r="Y605" s="159"/>
      <c r="Z605" s="75">
        <v>150000000</v>
      </c>
      <c r="AA605" s="76"/>
      <c r="AB605" s="158"/>
      <c r="AC605" s="77"/>
      <c r="AD605" s="156"/>
    </row>
    <row r="606" spans="4:31" ht="30" x14ac:dyDescent="0.35">
      <c r="D606" s="80" t="s">
        <v>1178</v>
      </c>
      <c r="E606" s="99" t="s">
        <v>1415</v>
      </c>
      <c r="F606" s="101"/>
      <c r="G606" s="56"/>
      <c r="H606" s="155"/>
      <c r="I606" s="156"/>
      <c r="J606" s="70"/>
      <c r="K606" s="70"/>
      <c r="L606" s="70"/>
      <c r="M606" s="70"/>
      <c r="N606" s="156"/>
      <c r="O606" s="157" t="s">
        <v>1416</v>
      </c>
      <c r="P606" s="156"/>
      <c r="Q606" s="156"/>
      <c r="R606" s="156"/>
      <c r="S606" s="157"/>
      <c r="T606" s="156"/>
      <c r="U606" s="157"/>
      <c r="V606" s="156"/>
      <c r="W606" s="73"/>
      <c r="X606" s="158"/>
      <c r="Y606" s="159"/>
      <c r="Z606" s="75">
        <v>145000000</v>
      </c>
      <c r="AA606" s="76"/>
      <c r="AB606" s="158"/>
      <c r="AC606" s="77"/>
      <c r="AD606" s="156"/>
    </row>
    <row r="607" spans="4:31" ht="30" x14ac:dyDescent="0.35">
      <c r="D607" s="80" t="s">
        <v>1178</v>
      </c>
      <c r="E607" s="99"/>
      <c r="F607" s="101"/>
      <c r="G607" s="56" t="s">
        <v>36</v>
      </c>
      <c r="H607" s="155"/>
      <c r="I607" s="156" t="s">
        <v>1417</v>
      </c>
      <c r="J607" s="70">
        <f>VLOOKUP($I607,[2]DATA2017!$B$5:$O$2526,2,FALSE)*100</f>
        <v>0</v>
      </c>
      <c r="K607" s="70">
        <f>VLOOKUP($I607,[2]DATA2017!$B$5:$O$2526,3,FALSE)*100</f>
        <v>100</v>
      </c>
      <c r="L607" s="70">
        <f>VLOOKUP($I607,[2]DATA2017!$B$5:$O$2526,4,FALSE)*100</f>
        <v>0</v>
      </c>
      <c r="M607" s="70">
        <f t="shared" si="54"/>
        <v>100</v>
      </c>
      <c r="N607" s="156" t="s">
        <v>1417</v>
      </c>
      <c r="O607" s="157" t="s">
        <v>1418</v>
      </c>
      <c r="P607" s="156" t="s">
        <v>103</v>
      </c>
      <c r="Q607" s="156" t="s">
        <v>1315</v>
      </c>
      <c r="R607" s="156" t="s">
        <v>1316</v>
      </c>
      <c r="S607" s="157" t="s">
        <v>1419</v>
      </c>
      <c r="T607" s="156" t="s">
        <v>370</v>
      </c>
      <c r="U607" s="157" t="s">
        <v>1420</v>
      </c>
      <c r="V607" s="156" t="s">
        <v>370</v>
      </c>
      <c r="W607" s="73">
        <v>1000000000</v>
      </c>
      <c r="X607" s="158"/>
      <c r="Y607" s="159">
        <v>770000000</v>
      </c>
      <c r="Z607" s="75"/>
      <c r="AA607" s="76">
        <f>SUM(Z608:Z611)</f>
        <v>650000000</v>
      </c>
      <c r="AB607" s="158">
        <v>1000000000</v>
      </c>
      <c r="AC607" s="77"/>
      <c r="AD607" s="156" t="s">
        <v>41</v>
      </c>
      <c r="AE607" s="1" t="s">
        <v>406</v>
      </c>
    </row>
    <row r="608" spans="4:31" ht="30" x14ac:dyDescent="0.35">
      <c r="D608" s="80" t="s">
        <v>1178</v>
      </c>
      <c r="E608" s="99" t="s">
        <v>1421</v>
      </c>
      <c r="F608" s="101"/>
      <c r="G608" s="56"/>
      <c r="H608" s="155"/>
      <c r="I608" s="156"/>
      <c r="J608" s="70"/>
      <c r="K608" s="70"/>
      <c r="L608" s="70"/>
      <c r="M608" s="70"/>
      <c r="N608" s="156"/>
      <c r="O608" s="157" t="s">
        <v>1422</v>
      </c>
      <c r="P608" s="156"/>
      <c r="Q608" s="156"/>
      <c r="R608" s="156"/>
      <c r="S608" s="157"/>
      <c r="T608" s="156"/>
      <c r="U608" s="157"/>
      <c r="V608" s="156"/>
      <c r="W608" s="73"/>
      <c r="X608" s="158"/>
      <c r="Y608" s="159"/>
      <c r="Z608" s="75">
        <v>200000000</v>
      </c>
      <c r="AA608" s="76"/>
      <c r="AB608" s="158"/>
      <c r="AC608" s="77"/>
      <c r="AD608" s="156"/>
    </row>
    <row r="609" spans="4:31" ht="30" x14ac:dyDescent="0.35">
      <c r="D609" s="80" t="s">
        <v>1178</v>
      </c>
      <c r="E609" s="99" t="s">
        <v>1423</v>
      </c>
      <c r="F609" s="101"/>
      <c r="G609" s="56"/>
      <c r="H609" s="155"/>
      <c r="I609" s="156"/>
      <c r="J609" s="70"/>
      <c r="K609" s="70"/>
      <c r="L609" s="70"/>
      <c r="M609" s="70"/>
      <c r="N609" s="156"/>
      <c r="O609" s="157" t="s">
        <v>1424</v>
      </c>
      <c r="P609" s="156"/>
      <c r="Q609" s="156"/>
      <c r="R609" s="156"/>
      <c r="S609" s="157"/>
      <c r="T609" s="156"/>
      <c r="U609" s="157"/>
      <c r="V609" s="156"/>
      <c r="W609" s="73"/>
      <c r="X609" s="158"/>
      <c r="Y609" s="159"/>
      <c r="Z609" s="75">
        <v>200000000</v>
      </c>
      <c r="AA609" s="76"/>
      <c r="AB609" s="158"/>
      <c r="AC609" s="77"/>
      <c r="AD609" s="156"/>
    </row>
    <row r="610" spans="4:31" ht="30" x14ac:dyDescent="0.35">
      <c r="D610" s="80" t="s">
        <v>1178</v>
      </c>
      <c r="E610" s="99" t="s">
        <v>1425</v>
      </c>
      <c r="F610" s="101"/>
      <c r="G610" s="56"/>
      <c r="H610" s="155"/>
      <c r="I610" s="156"/>
      <c r="J610" s="70"/>
      <c r="K610" s="70"/>
      <c r="L610" s="70"/>
      <c r="M610" s="70"/>
      <c r="N610" s="156"/>
      <c r="O610" s="157" t="s">
        <v>1426</v>
      </c>
      <c r="P610" s="156"/>
      <c r="Q610" s="156"/>
      <c r="R610" s="156"/>
      <c r="S610" s="157"/>
      <c r="T610" s="156"/>
      <c r="U610" s="157"/>
      <c r="V610" s="156"/>
      <c r="W610" s="73"/>
      <c r="X610" s="158"/>
      <c r="Y610" s="159"/>
      <c r="Z610" s="75">
        <v>200000000</v>
      </c>
      <c r="AA610" s="76"/>
      <c r="AB610" s="158"/>
      <c r="AC610" s="77"/>
      <c r="AD610" s="156"/>
    </row>
    <row r="611" spans="4:31" ht="30" x14ac:dyDescent="0.35">
      <c r="D611" s="80" t="s">
        <v>1178</v>
      </c>
      <c r="E611" s="99" t="s">
        <v>1427</v>
      </c>
      <c r="F611" s="101"/>
      <c r="G611" s="56"/>
      <c r="H611" s="155"/>
      <c r="I611" s="156"/>
      <c r="J611" s="70"/>
      <c r="K611" s="70"/>
      <c r="L611" s="70"/>
      <c r="M611" s="70"/>
      <c r="N611" s="156"/>
      <c r="O611" s="157" t="s">
        <v>1428</v>
      </c>
      <c r="P611" s="156"/>
      <c r="Q611" s="156"/>
      <c r="R611" s="156"/>
      <c r="S611" s="157"/>
      <c r="T611" s="156"/>
      <c r="U611" s="157"/>
      <c r="V611" s="156"/>
      <c r="W611" s="73"/>
      <c r="X611" s="158"/>
      <c r="Y611" s="159"/>
      <c r="Z611" s="75">
        <v>50000000</v>
      </c>
      <c r="AA611" s="76"/>
      <c r="AB611" s="158"/>
      <c r="AC611" s="77"/>
      <c r="AD611" s="156"/>
    </row>
    <row r="612" spans="4:31" ht="30" x14ac:dyDescent="0.35">
      <c r="D612" s="80" t="s">
        <v>1178</v>
      </c>
      <c r="E612" s="99"/>
      <c r="F612" s="101"/>
      <c r="G612" s="56" t="s">
        <v>36</v>
      </c>
      <c r="H612" s="155"/>
      <c r="I612" s="156" t="s">
        <v>1429</v>
      </c>
      <c r="J612" s="70">
        <f>VLOOKUP($I612,[2]DATA2017!$B$5:$O$2526,2,FALSE)*100</f>
        <v>0</v>
      </c>
      <c r="K612" s="70">
        <f>VLOOKUP($I612,[2]DATA2017!$B$5:$O$2526,3,FALSE)*100</f>
        <v>100</v>
      </c>
      <c r="L612" s="70">
        <f>VLOOKUP($I612,[2]DATA2017!$B$5:$O$2526,4,FALSE)*100</f>
        <v>0</v>
      </c>
      <c r="M612" s="70">
        <f t="shared" ref="M612" si="55">SUM(J612:L612)</f>
        <v>100</v>
      </c>
      <c r="N612" s="156" t="s">
        <v>1430</v>
      </c>
      <c r="O612" s="157" t="s">
        <v>1431</v>
      </c>
      <c r="P612" s="156" t="s">
        <v>1432</v>
      </c>
      <c r="Q612" s="156" t="s">
        <v>1433</v>
      </c>
      <c r="R612" s="160">
        <v>0.65</v>
      </c>
      <c r="S612" s="157" t="s">
        <v>1434</v>
      </c>
      <c r="T612" s="156" t="s">
        <v>1435</v>
      </c>
      <c r="U612" s="157" t="s">
        <v>1436</v>
      </c>
      <c r="V612" s="156" t="s">
        <v>1435</v>
      </c>
      <c r="W612" s="73">
        <v>4480000000</v>
      </c>
      <c r="X612" s="158"/>
      <c r="Y612" s="159">
        <v>10600000000</v>
      </c>
      <c r="Z612" s="75"/>
      <c r="AA612" s="76">
        <f>SUM(Z613:Z615)</f>
        <v>450000000</v>
      </c>
      <c r="AB612" s="158">
        <v>1500000000</v>
      </c>
      <c r="AC612" s="77"/>
      <c r="AD612" s="156" t="s">
        <v>41</v>
      </c>
      <c r="AE612" s="1" t="s">
        <v>406</v>
      </c>
    </row>
    <row r="613" spans="4:31" ht="30" x14ac:dyDescent="0.35">
      <c r="D613" s="80" t="s">
        <v>1178</v>
      </c>
      <c r="E613" s="99" t="s">
        <v>1437</v>
      </c>
      <c r="F613" s="101"/>
      <c r="G613" s="56"/>
      <c r="H613" s="155"/>
      <c r="I613" s="156"/>
      <c r="J613" s="70"/>
      <c r="K613" s="70"/>
      <c r="L613" s="70"/>
      <c r="M613" s="70"/>
      <c r="N613" s="156"/>
      <c r="O613" s="157" t="s">
        <v>1438</v>
      </c>
      <c r="P613" s="156"/>
      <c r="Q613" s="156"/>
      <c r="R613" s="156"/>
      <c r="S613" s="157"/>
      <c r="T613" s="156"/>
      <c r="U613" s="157"/>
      <c r="V613" s="156"/>
      <c r="W613" s="73"/>
      <c r="X613" s="158"/>
      <c r="Y613" s="159"/>
      <c r="Z613" s="75">
        <v>200000000</v>
      </c>
      <c r="AA613" s="76"/>
      <c r="AB613" s="158"/>
      <c r="AC613" s="77"/>
      <c r="AD613" s="156"/>
    </row>
    <row r="614" spans="4:31" ht="30" x14ac:dyDescent="0.35">
      <c r="D614" s="80" t="s">
        <v>1178</v>
      </c>
      <c r="E614" s="99" t="s">
        <v>1439</v>
      </c>
      <c r="F614" s="101"/>
      <c r="G614" s="56"/>
      <c r="H614" s="155"/>
      <c r="I614" s="156"/>
      <c r="J614" s="70"/>
      <c r="K614" s="70"/>
      <c r="L614" s="70"/>
      <c r="M614" s="70"/>
      <c r="N614" s="156"/>
      <c r="O614" s="157" t="s">
        <v>1440</v>
      </c>
      <c r="P614" s="156"/>
      <c r="Q614" s="156"/>
      <c r="R614" s="156"/>
      <c r="S614" s="157"/>
      <c r="T614" s="156"/>
      <c r="U614" s="157"/>
      <c r="V614" s="156"/>
      <c r="W614" s="73"/>
      <c r="X614" s="158"/>
      <c r="Y614" s="159"/>
      <c r="Z614" s="75">
        <v>200000000</v>
      </c>
      <c r="AA614" s="76"/>
      <c r="AB614" s="158"/>
      <c r="AC614" s="77"/>
      <c r="AD614" s="156"/>
    </row>
    <row r="615" spans="4:31" ht="30" x14ac:dyDescent="0.35">
      <c r="D615" s="80" t="s">
        <v>1178</v>
      </c>
      <c r="E615" s="99" t="s">
        <v>1441</v>
      </c>
      <c r="F615" s="101"/>
      <c r="G615" s="56"/>
      <c r="H615" s="155"/>
      <c r="I615" s="156"/>
      <c r="J615" s="70"/>
      <c r="K615" s="70"/>
      <c r="L615" s="70"/>
      <c r="M615" s="70"/>
      <c r="N615" s="156"/>
      <c r="O615" s="157" t="s">
        <v>1442</v>
      </c>
      <c r="P615" s="156"/>
      <c r="Q615" s="156"/>
      <c r="R615" s="156"/>
      <c r="S615" s="157"/>
      <c r="T615" s="156"/>
      <c r="U615" s="157"/>
      <c r="V615" s="156"/>
      <c r="W615" s="73"/>
      <c r="X615" s="158"/>
      <c r="Y615" s="159"/>
      <c r="Z615" s="75">
        <v>50000000</v>
      </c>
      <c r="AA615" s="76"/>
      <c r="AB615" s="158"/>
      <c r="AC615" s="77"/>
      <c r="AD615" s="156"/>
    </row>
    <row r="616" spans="4:31" ht="30" x14ac:dyDescent="0.35">
      <c r="D616" s="80" t="s">
        <v>1178</v>
      </c>
      <c r="E616" s="99"/>
      <c r="F616" s="101"/>
      <c r="G616" s="56" t="s">
        <v>36</v>
      </c>
      <c r="H616" s="155"/>
      <c r="I616" s="156" t="s">
        <v>1429</v>
      </c>
      <c r="J616" s="70">
        <f>VLOOKUP($I616,[2]DATA2017!$B$5:$O$2526,2,FALSE)*100</f>
        <v>0</v>
      </c>
      <c r="K616" s="70">
        <f>VLOOKUP($I616,[2]DATA2017!$B$5:$O$2526,3,FALSE)*100</f>
        <v>100</v>
      </c>
      <c r="L616" s="70">
        <f>VLOOKUP($I616,[2]DATA2017!$B$5:$O$2526,4,FALSE)*100</f>
        <v>0</v>
      </c>
      <c r="M616" s="70">
        <f t="shared" si="54"/>
        <v>100</v>
      </c>
      <c r="N616" s="156" t="s">
        <v>1429</v>
      </c>
      <c r="O616" s="157" t="s">
        <v>1443</v>
      </c>
      <c r="P616" s="156" t="s">
        <v>1432</v>
      </c>
      <c r="Q616" s="156" t="s">
        <v>1433</v>
      </c>
      <c r="R616" s="160">
        <v>0.65</v>
      </c>
      <c r="S616" s="157" t="s">
        <v>1434</v>
      </c>
      <c r="T616" s="156" t="s">
        <v>1435</v>
      </c>
      <c r="U616" s="157" t="s">
        <v>1436</v>
      </c>
      <c r="V616" s="156" t="s">
        <v>1435</v>
      </c>
      <c r="W616" s="73">
        <v>4480000000</v>
      </c>
      <c r="X616" s="158"/>
      <c r="Y616" s="159">
        <v>10600000000</v>
      </c>
      <c r="Z616" s="75"/>
      <c r="AA616" s="76">
        <f>SUM(Z617:Z684)</f>
        <v>12145000000</v>
      </c>
      <c r="AB616" s="158">
        <v>1500000000</v>
      </c>
      <c r="AC616" s="77"/>
      <c r="AD616" s="156" t="s">
        <v>41</v>
      </c>
      <c r="AE616" s="1" t="s">
        <v>406</v>
      </c>
    </row>
    <row r="617" spans="4:31" ht="30" x14ac:dyDescent="0.35">
      <c r="D617" s="80" t="s">
        <v>1178</v>
      </c>
      <c r="E617" s="99" t="s">
        <v>1444</v>
      </c>
      <c r="F617" s="101"/>
      <c r="G617" s="56"/>
      <c r="H617" s="155"/>
      <c r="I617" s="156"/>
      <c r="J617" s="70"/>
      <c r="K617" s="70"/>
      <c r="L617" s="70"/>
      <c r="M617" s="70"/>
      <c r="N617" s="156"/>
      <c r="O617" s="157" t="s">
        <v>1445</v>
      </c>
      <c r="P617" s="156"/>
      <c r="Q617" s="156"/>
      <c r="R617" s="160"/>
      <c r="S617" s="157"/>
      <c r="T617" s="156"/>
      <c r="U617" s="157"/>
      <c r="V617" s="156"/>
      <c r="W617" s="73"/>
      <c r="X617" s="158"/>
      <c r="Y617" s="159"/>
      <c r="Z617" s="75">
        <v>200000000</v>
      </c>
      <c r="AA617" s="76"/>
      <c r="AB617" s="158"/>
      <c r="AC617" s="77"/>
      <c r="AD617" s="156"/>
    </row>
    <row r="618" spans="4:31" ht="30" x14ac:dyDescent="0.35">
      <c r="D618" s="80" t="s">
        <v>1178</v>
      </c>
      <c r="E618" s="99" t="s">
        <v>1446</v>
      </c>
      <c r="F618" s="101"/>
      <c r="G618" s="56"/>
      <c r="H618" s="155"/>
      <c r="I618" s="156"/>
      <c r="J618" s="70"/>
      <c r="K618" s="70"/>
      <c r="L618" s="70"/>
      <c r="M618" s="70"/>
      <c r="N618" s="156"/>
      <c r="O618" s="157" t="s">
        <v>1447</v>
      </c>
      <c r="P618" s="156"/>
      <c r="Q618" s="156"/>
      <c r="R618" s="160"/>
      <c r="S618" s="157"/>
      <c r="T618" s="156"/>
      <c r="U618" s="157"/>
      <c r="V618" s="156"/>
      <c r="W618" s="73"/>
      <c r="X618" s="158"/>
      <c r="Y618" s="159"/>
      <c r="Z618" s="75">
        <v>200000000</v>
      </c>
      <c r="AA618" s="76"/>
      <c r="AB618" s="158"/>
      <c r="AC618" s="77"/>
      <c r="AD618" s="156"/>
    </row>
    <row r="619" spans="4:31" ht="30" x14ac:dyDescent="0.35">
      <c r="D619" s="80" t="s">
        <v>1178</v>
      </c>
      <c r="E619" s="99" t="s">
        <v>1448</v>
      </c>
      <c r="F619" s="101"/>
      <c r="G619" s="56"/>
      <c r="H619" s="155"/>
      <c r="I619" s="156"/>
      <c r="J619" s="70"/>
      <c r="K619" s="70"/>
      <c r="L619" s="70"/>
      <c r="M619" s="70"/>
      <c r="N619" s="156"/>
      <c r="O619" s="157" t="s">
        <v>1449</v>
      </c>
      <c r="P619" s="156"/>
      <c r="Q619" s="156"/>
      <c r="R619" s="160"/>
      <c r="S619" s="157"/>
      <c r="T619" s="156"/>
      <c r="U619" s="157"/>
      <c r="V619" s="156"/>
      <c r="W619" s="73"/>
      <c r="X619" s="158"/>
      <c r="Y619" s="159"/>
      <c r="Z619" s="75">
        <v>200000000</v>
      </c>
      <c r="AA619" s="76"/>
      <c r="AB619" s="158"/>
      <c r="AC619" s="77"/>
      <c r="AD619" s="156"/>
    </row>
    <row r="620" spans="4:31" ht="30" x14ac:dyDescent="0.35">
      <c r="D620" s="80" t="s">
        <v>1178</v>
      </c>
      <c r="E620" s="99" t="s">
        <v>1450</v>
      </c>
      <c r="F620" s="101"/>
      <c r="G620" s="56"/>
      <c r="H620" s="155"/>
      <c r="I620" s="156"/>
      <c r="J620" s="70"/>
      <c r="K620" s="70"/>
      <c r="L620" s="70"/>
      <c r="M620" s="70"/>
      <c r="N620" s="156"/>
      <c r="O620" s="157" t="s">
        <v>1451</v>
      </c>
      <c r="P620" s="156"/>
      <c r="Q620" s="156"/>
      <c r="R620" s="160"/>
      <c r="S620" s="157"/>
      <c r="T620" s="156"/>
      <c r="U620" s="157"/>
      <c r="V620" s="156"/>
      <c r="W620" s="73"/>
      <c r="X620" s="158"/>
      <c r="Y620" s="159"/>
      <c r="Z620" s="75">
        <v>150000000</v>
      </c>
      <c r="AA620" s="76"/>
      <c r="AB620" s="158"/>
      <c r="AC620" s="77"/>
      <c r="AD620" s="156"/>
    </row>
    <row r="621" spans="4:31" ht="30" x14ac:dyDescent="0.35">
      <c r="D621" s="80" t="s">
        <v>1178</v>
      </c>
      <c r="E621" s="99" t="s">
        <v>1452</v>
      </c>
      <c r="F621" s="101"/>
      <c r="G621" s="56"/>
      <c r="H621" s="155"/>
      <c r="I621" s="156"/>
      <c r="J621" s="70"/>
      <c r="K621" s="70"/>
      <c r="L621" s="70"/>
      <c r="M621" s="70"/>
      <c r="N621" s="156"/>
      <c r="O621" s="157" t="s">
        <v>1453</v>
      </c>
      <c r="P621" s="156"/>
      <c r="Q621" s="156"/>
      <c r="R621" s="160"/>
      <c r="S621" s="157"/>
      <c r="T621" s="156"/>
      <c r="U621" s="157"/>
      <c r="V621" s="156"/>
      <c r="W621" s="73"/>
      <c r="X621" s="158"/>
      <c r="Y621" s="159"/>
      <c r="Z621" s="75">
        <v>100000000</v>
      </c>
      <c r="AA621" s="76"/>
      <c r="AB621" s="158"/>
      <c r="AC621" s="77"/>
      <c r="AD621" s="156"/>
    </row>
    <row r="622" spans="4:31" ht="30" x14ac:dyDescent="0.35">
      <c r="D622" s="80" t="s">
        <v>1178</v>
      </c>
      <c r="E622" s="99" t="s">
        <v>1454</v>
      </c>
      <c r="F622" s="101"/>
      <c r="G622" s="56"/>
      <c r="H622" s="155"/>
      <c r="I622" s="156"/>
      <c r="J622" s="70"/>
      <c r="K622" s="70"/>
      <c r="L622" s="70"/>
      <c r="M622" s="70"/>
      <c r="N622" s="156"/>
      <c r="O622" s="157" t="s">
        <v>1455</v>
      </c>
      <c r="P622" s="156"/>
      <c r="Q622" s="156"/>
      <c r="R622" s="160"/>
      <c r="S622" s="157"/>
      <c r="T622" s="156"/>
      <c r="U622" s="157"/>
      <c r="V622" s="156"/>
      <c r="W622" s="73"/>
      <c r="X622" s="158"/>
      <c r="Y622" s="159"/>
      <c r="Z622" s="75">
        <v>200000000</v>
      </c>
      <c r="AA622" s="76"/>
      <c r="AB622" s="158"/>
      <c r="AC622" s="77"/>
      <c r="AD622" s="156"/>
    </row>
    <row r="623" spans="4:31" ht="30" x14ac:dyDescent="0.35">
      <c r="D623" s="80" t="s">
        <v>1178</v>
      </c>
      <c r="E623" s="99" t="s">
        <v>1456</v>
      </c>
      <c r="F623" s="101"/>
      <c r="G623" s="56"/>
      <c r="H623" s="155"/>
      <c r="I623" s="156"/>
      <c r="J623" s="70"/>
      <c r="K623" s="70"/>
      <c r="L623" s="70"/>
      <c r="M623" s="70"/>
      <c r="N623" s="156"/>
      <c r="O623" s="157" t="s">
        <v>1457</v>
      </c>
      <c r="P623" s="156"/>
      <c r="Q623" s="156"/>
      <c r="R623" s="160"/>
      <c r="S623" s="157"/>
      <c r="T623" s="156"/>
      <c r="U623" s="157"/>
      <c r="V623" s="156"/>
      <c r="W623" s="73"/>
      <c r="X623" s="158"/>
      <c r="Y623" s="159"/>
      <c r="Z623" s="75">
        <v>200000000</v>
      </c>
      <c r="AA623" s="76"/>
      <c r="AB623" s="158"/>
      <c r="AC623" s="77"/>
      <c r="AD623" s="156"/>
    </row>
    <row r="624" spans="4:31" ht="30" x14ac:dyDescent="0.35">
      <c r="D624" s="80" t="s">
        <v>1178</v>
      </c>
      <c r="E624" s="99" t="s">
        <v>1458</v>
      </c>
      <c r="F624" s="101"/>
      <c r="G624" s="56"/>
      <c r="H624" s="155"/>
      <c r="I624" s="156"/>
      <c r="J624" s="70"/>
      <c r="K624" s="70"/>
      <c r="L624" s="70"/>
      <c r="M624" s="70"/>
      <c r="N624" s="156"/>
      <c r="O624" s="157" t="s">
        <v>1459</v>
      </c>
      <c r="P624" s="156"/>
      <c r="Q624" s="156"/>
      <c r="R624" s="160"/>
      <c r="S624" s="157"/>
      <c r="T624" s="156"/>
      <c r="U624" s="157"/>
      <c r="V624" s="156"/>
      <c r="W624" s="73"/>
      <c r="X624" s="158"/>
      <c r="Y624" s="159"/>
      <c r="Z624" s="75">
        <v>100000000</v>
      </c>
      <c r="AA624" s="76"/>
      <c r="AB624" s="158"/>
      <c r="AC624" s="77"/>
      <c r="AD624" s="156"/>
    </row>
    <row r="625" spans="4:30" ht="45" x14ac:dyDescent="0.35">
      <c r="D625" s="80" t="s">
        <v>1178</v>
      </c>
      <c r="E625" s="99" t="s">
        <v>1460</v>
      </c>
      <c r="F625" s="101"/>
      <c r="G625" s="56"/>
      <c r="H625" s="155"/>
      <c r="I625" s="156"/>
      <c r="J625" s="70"/>
      <c r="K625" s="70"/>
      <c r="L625" s="70"/>
      <c r="M625" s="70"/>
      <c r="N625" s="156"/>
      <c r="O625" s="157" t="s">
        <v>1461</v>
      </c>
      <c r="P625" s="156"/>
      <c r="Q625" s="156"/>
      <c r="R625" s="160"/>
      <c r="S625" s="157"/>
      <c r="T625" s="156"/>
      <c r="U625" s="157"/>
      <c r="V625" s="156"/>
      <c r="W625" s="73"/>
      <c r="X625" s="158"/>
      <c r="Y625" s="159"/>
      <c r="Z625" s="75">
        <v>200000000</v>
      </c>
      <c r="AA625" s="76"/>
      <c r="AB625" s="158"/>
      <c r="AC625" s="77"/>
      <c r="AD625" s="156"/>
    </row>
    <row r="626" spans="4:30" ht="30" x14ac:dyDescent="0.35">
      <c r="D626" s="80" t="s">
        <v>1178</v>
      </c>
      <c r="E626" s="99" t="s">
        <v>1462</v>
      </c>
      <c r="F626" s="101"/>
      <c r="G626" s="56"/>
      <c r="H626" s="155"/>
      <c r="I626" s="156"/>
      <c r="J626" s="70"/>
      <c r="K626" s="70"/>
      <c r="L626" s="70"/>
      <c r="M626" s="70"/>
      <c r="N626" s="156"/>
      <c r="O626" s="157" t="s">
        <v>1463</v>
      </c>
      <c r="P626" s="156"/>
      <c r="Q626" s="156"/>
      <c r="R626" s="160"/>
      <c r="S626" s="157"/>
      <c r="T626" s="156"/>
      <c r="U626" s="157"/>
      <c r="V626" s="156"/>
      <c r="W626" s="73"/>
      <c r="X626" s="158"/>
      <c r="Y626" s="159"/>
      <c r="Z626" s="75">
        <v>200000000</v>
      </c>
      <c r="AA626" s="76"/>
      <c r="AB626" s="158"/>
      <c r="AC626" s="77"/>
      <c r="AD626" s="156"/>
    </row>
    <row r="627" spans="4:30" ht="30" x14ac:dyDescent="0.35">
      <c r="D627" s="80" t="s">
        <v>1178</v>
      </c>
      <c r="E627" s="99" t="s">
        <v>1464</v>
      </c>
      <c r="F627" s="101"/>
      <c r="G627" s="56"/>
      <c r="H627" s="155"/>
      <c r="I627" s="156"/>
      <c r="J627" s="70"/>
      <c r="K627" s="70"/>
      <c r="L627" s="70"/>
      <c r="M627" s="70"/>
      <c r="N627" s="156"/>
      <c r="O627" s="157" t="s">
        <v>1465</v>
      </c>
      <c r="P627" s="156"/>
      <c r="Q627" s="156"/>
      <c r="R627" s="160"/>
      <c r="S627" s="157"/>
      <c r="T627" s="156"/>
      <c r="U627" s="157"/>
      <c r="V627" s="156"/>
      <c r="W627" s="73"/>
      <c r="X627" s="158"/>
      <c r="Y627" s="159"/>
      <c r="Z627" s="75">
        <v>200000000</v>
      </c>
      <c r="AA627" s="76"/>
      <c r="AB627" s="158"/>
      <c r="AC627" s="77"/>
      <c r="AD627" s="156"/>
    </row>
    <row r="628" spans="4:30" ht="30" x14ac:dyDescent="0.35">
      <c r="D628" s="80" t="s">
        <v>1178</v>
      </c>
      <c r="E628" s="99" t="s">
        <v>1466</v>
      </c>
      <c r="F628" s="101"/>
      <c r="G628" s="56"/>
      <c r="H628" s="155"/>
      <c r="I628" s="156"/>
      <c r="J628" s="70"/>
      <c r="K628" s="70"/>
      <c r="L628" s="70"/>
      <c r="M628" s="70"/>
      <c r="N628" s="156"/>
      <c r="O628" s="157" t="s">
        <v>1467</v>
      </c>
      <c r="P628" s="156"/>
      <c r="Q628" s="156"/>
      <c r="R628" s="160"/>
      <c r="S628" s="157"/>
      <c r="T628" s="156"/>
      <c r="U628" s="157"/>
      <c r="V628" s="156"/>
      <c r="W628" s="73"/>
      <c r="X628" s="158"/>
      <c r="Y628" s="159"/>
      <c r="Z628" s="75">
        <v>150000000</v>
      </c>
      <c r="AA628" s="76"/>
      <c r="AB628" s="158"/>
      <c r="AC628" s="77"/>
      <c r="AD628" s="156"/>
    </row>
    <row r="629" spans="4:30" x14ac:dyDescent="0.35">
      <c r="D629" s="80" t="s">
        <v>1178</v>
      </c>
      <c r="E629" s="99" t="s">
        <v>1468</v>
      </c>
      <c r="F629" s="101"/>
      <c r="G629" s="56"/>
      <c r="H629" s="155"/>
      <c r="I629" s="156"/>
      <c r="J629" s="70"/>
      <c r="K629" s="70"/>
      <c r="L629" s="70"/>
      <c r="M629" s="70"/>
      <c r="N629" s="156"/>
      <c r="O629" s="157" t="s">
        <v>1469</v>
      </c>
      <c r="P629" s="156"/>
      <c r="Q629" s="156"/>
      <c r="R629" s="160"/>
      <c r="S629" s="157"/>
      <c r="T629" s="156"/>
      <c r="U629" s="157"/>
      <c r="V629" s="156"/>
      <c r="W629" s="73"/>
      <c r="X629" s="158"/>
      <c r="Y629" s="159"/>
      <c r="Z629" s="75">
        <v>100000000</v>
      </c>
      <c r="AA629" s="76"/>
      <c r="AB629" s="158"/>
      <c r="AC629" s="77"/>
      <c r="AD629" s="156"/>
    </row>
    <row r="630" spans="4:30" ht="30" x14ac:dyDescent="0.35">
      <c r="D630" s="80" t="s">
        <v>1178</v>
      </c>
      <c r="E630" s="99" t="s">
        <v>1470</v>
      </c>
      <c r="F630" s="101"/>
      <c r="G630" s="56"/>
      <c r="H630" s="155"/>
      <c r="I630" s="156"/>
      <c r="J630" s="70"/>
      <c r="K630" s="70"/>
      <c r="L630" s="70"/>
      <c r="M630" s="70"/>
      <c r="N630" s="156"/>
      <c r="O630" s="157" t="s">
        <v>1471</v>
      </c>
      <c r="P630" s="156"/>
      <c r="Q630" s="156"/>
      <c r="R630" s="160"/>
      <c r="S630" s="157"/>
      <c r="T630" s="156"/>
      <c r="U630" s="157"/>
      <c r="V630" s="156"/>
      <c r="W630" s="73"/>
      <c r="X630" s="158"/>
      <c r="Y630" s="159"/>
      <c r="Z630" s="75">
        <v>200000000</v>
      </c>
      <c r="AA630" s="76"/>
      <c r="AB630" s="158"/>
      <c r="AC630" s="77"/>
      <c r="AD630" s="156"/>
    </row>
    <row r="631" spans="4:30" ht="30" x14ac:dyDescent="0.35">
      <c r="D631" s="80" t="s">
        <v>1178</v>
      </c>
      <c r="E631" s="99" t="s">
        <v>1472</v>
      </c>
      <c r="F631" s="101"/>
      <c r="G631" s="56"/>
      <c r="H631" s="155"/>
      <c r="I631" s="156"/>
      <c r="J631" s="70"/>
      <c r="K631" s="70"/>
      <c r="L631" s="70"/>
      <c r="M631" s="70"/>
      <c r="N631" s="156"/>
      <c r="O631" s="157" t="s">
        <v>1473</v>
      </c>
      <c r="P631" s="156"/>
      <c r="Q631" s="156"/>
      <c r="R631" s="160"/>
      <c r="S631" s="157"/>
      <c r="T631" s="156"/>
      <c r="U631" s="157"/>
      <c r="V631" s="156"/>
      <c r="W631" s="73"/>
      <c r="X631" s="158"/>
      <c r="Y631" s="159"/>
      <c r="Z631" s="75">
        <v>200000000</v>
      </c>
      <c r="AA631" s="76"/>
      <c r="AB631" s="158"/>
      <c r="AC631" s="77"/>
      <c r="AD631" s="156"/>
    </row>
    <row r="632" spans="4:30" ht="30" x14ac:dyDescent="0.35">
      <c r="D632" s="80" t="s">
        <v>1178</v>
      </c>
      <c r="E632" s="99" t="s">
        <v>1474</v>
      </c>
      <c r="F632" s="101"/>
      <c r="G632" s="56"/>
      <c r="H632" s="155"/>
      <c r="I632" s="156"/>
      <c r="J632" s="70"/>
      <c r="K632" s="70"/>
      <c r="L632" s="70"/>
      <c r="M632" s="70"/>
      <c r="N632" s="156"/>
      <c r="O632" s="157" t="s">
        <v>1475</v>
      </c>
      <c r="P632" s="156"/>
      <c r="Q632" s="156"/>
      <c r="R632" s="160"/>
      <c r="S632" s="157"/>
      <c r="T632" s="156"/>
      <c r="U632" s="157"/>
      <c r="V632" s="156"/>
      <c r="W632" s="73"/>
      <c r="X632" s="158"/>
      <c r="Y632" s="159"/>
      <c r="Z632" s="75">
        <v>200000000</v>
      </c>
      <c r="AA632" s="76"/>
      <c r="AB632" s="158"/>
      <c r="AC632" s="77"/>
      <c r="AD632" s="156"/>
    </row>
    <row r="633" spans="4:30" ht="30" x14ac:dyDescent="0.35">
      <c r="D633" s="80" t="s">
        <v>1178</v>
      </c>
      <c r="E633" s="99" t="s">
        <v>1476</v>
      </c>
      <c r="F633" s="101"/>
      <c r="G633" s="56"/>
      <c r="H633" s="155"/>
      <c r="I633" s="156"/>
      <c r="J633" s="70"/>
      <c r="K633" s="70"/>
      <c r="L633" s="70"/>
      <c r="M633" s="70"/>
      <c r="N633" s="156"/>
      <c r="O633" s="157" t="s">
        <v>1477</v>
      </c>
      <c r="P633" s="156"/>
      <c r="Q633" s="156"/>
      <c r="R633" s="160"/>
      <c r="S633" s="157"/>
      <c r="T633" s="156"/>
      <c r="U633" s="157"/>
      <c r="V633" s="156"/>
      <c r="W633" s="73"/>
      <c r="X633" s="158"/>
      <c r="Y633" s="159"/>
      <c r="Z633" s="75">
        <v>200000000</v>
      </c>
      <c r="AA633" s="76"/>
      <c r="AB633" s="158"/>
      <c r="AC633" s="77"/>
      <c r="AD633" s="156"/>
    </row>
    <row r="634" spans="4:30" x14ac:dyDescent="0.35">
      <c r="D634" s="80" t="s">
        <v>1178</v>
      </c>
      <c r="E634" s="99" t="s">
        <v>1478</v>
      </c>
      <c r="F634" s="101"/>
      <c r="G634" s="56"/>
      <c r="H634" s="155"/>
      <c r="I634" s="156"/>
      <c r="J634" s="70"/>
      <c r="K634" s="70"/>
      <c r="L634" s="70"/>
      <c r="M634" s="70"/>
      <c r="N634" s="156"/>
      <c r="O634" s="157" t="s">
        <v>1479</v>
      </c>
      <c r="P634" s="156"/>
      <c r="Q634" s="156"/>
      <c r="R634" s="160"/>
      <c r="S634" s="157"/>
      <c r="T634" s="156"/>
      <c r="U634" s="157"/>
      <c r="V634" s="156"/>
      <c r="W634" s="73"/>
      <c r="X634" s="158"/>
      <c r="Y634" s="159"/>
      <c r="Z634" s="75">
        <v>100000000</v>
      </c>
      <c r="AA634" s="76"/>
      <c r="AB634" s="158"/>
      <c r="AC634" s="77"/>
      <c r="AD634" s="156"/>
    </row>
    <row r="635" spans="4:30" ht="30" x14ac:dyDescent="0.35">
      <c r="D635" s="80" t="s">
        <v>1178</v>
      </c>
      <c r="E635" s="99" t="s">
        <v>1480</v>
      </c>
      <c r="F635" s="101"/>
      <c r="G635" s="56"/>
      <c r="H635" s="155"/>
      <c r="I635" s="156"/>
      <c r="J635" s="70"/>
      <c r="K635" s="70"/>
      <c r="L635" s="70"/>
      <c r="M635" s="70"/>
      <c r="N635" s="156"/>
      <c r="O635" s="157" t="s">
        <v>1481</v>
      </c>
      <c r="P635" s="156"/>
      <c r="Q635" s="156"/>
      <c r="R635" s="160"/>
      <c r="S635" s="157"/>
      <c r="T635" s="156"/>
      <c r="U635" s="157"/>
      <c r="V635" s="156"/>
      <c r="W635" s="73"/>
      <c r="X635" s="158"/>
      <c r="Y635" s="159"/>
      <c r="Z635" s="75">
        <v>140000000</v>
      </c>
      <c r="AA635" s="76"/>
      <c r="AB635" s="158"/>
      <c r="AC635" s="77"/>
      <c r="AD635" s="156"/>
    </row>
    <row r="636" spans="4:30" ht="30" x14ac:dyDescent="0.35">
      <c r="D636" s="80" t="s">
        <v>1178</v>
      </c>
      <c r="E636" s="99" t="s">
        <v>1482</v>
      </c>
      <c r="F636" s="101"/>
      <c r="G636" s="56"/>
      <c r="H636" s="155"/>
      <c r="I636" s="156"/>
      <c r="J636" s="70"/>
      <c r="K636" s="70"/>
      <c r="L636" s="70"/>
      <c r="M636" s="70"/>
      <c r="N636" s="156"/>
      <c r="O636" s="157" t="s">
        <v>1483</v>
      </c>
      <c r="P636" s="156"/>
      <c r="Q636" s="156"/>
      <c r="R636" s="160"/>
      <c r="S636" s="157"/>
      <c r="T636" s="156"/>
      <c r="U636" s="157"/>
      <c r="V636" s="156"/>
      <c r="W636" s="73"/>
      <c r="X636" s="158"/>
      <c r="Y636" s="159"/>
      <c r="Z636" s="75">
        <v>200000000</v>
      </c>
      <c r="AA636" s="76"/>
      <c r="AB636" s="158"/>
      <c r="AC636" s="77"/>
      <c r="AD636" s="156"/>
    </row>
    <row r="637" spans="4:30" ht="30" x14ac:dyDescent="0.35">
      <c r="D637" s="80" t="s">
        <v>1178</v>
      </c>
      <c r="E637" s="99" t="s">
        <v>1484</v>
      </c>
      <c r="F637" s="101"/>
      <c r="G637" s="56"/>
      <c r="H637" s="155"/>
      <c r="I637" s="156"/>
      <c r="J637" s="70"/>
      <c r="K637" s="70"/>
      <c r="L637" s="70"/>
      <c r="M637" s="70"/>
      <c r="N637" s="156"/>
      <c r="O637" s="157" t="s">
        <v>1485</v>
      </c>
      <c r="P637" s="156"/>
      <c r="Q637" s="156"/>
      <c r="R637" s="160"/>
      <c r="S637" s="157"/>
      <c r="T637" s="156"/>
      <c r="U637" s="157"/>
      <c r="V637" s="156"/>
      <c r="W637" s="73"/>
      <c r="X637" s="158"/>
      <c r="Y637" s="159"/>
      <c r="Z637" s="75">
        <v>200000000</v>
      </c>
      <c r="AA637" s="76"/>
      <c r="AB637" s="158"/>
      <c r="AC637" s="77"/>
      <c r="AD637" s="156"/>
    </row>
    <row r="638" spans="4:30" ht="30" x14ac:dyDescent="0.35">
      <c r="D638" s="80" t="s">
        <v>1178</v>
      </c>
      <c r="E638" s="99" t="s">
        <v>1486</v>
      </c>
      <c r="F638" s="101"/>
      <c r="G638" s="56"/>
      <c r="H638" s="155"/>
      <c r="I638" s="156"/>
      <c r="J638" s="70"/>
      <c r="K638" s="70"/>
      <c r="L638" s="70"/>
      <c r="M638" s="70"/>
      <c r="N638" s="156"/>
      <c r="O638" s="157" t="s">
        <v>1487</v>
      </c>
      <c r="P638" s="156"/>
      <c r="Q638" s="156"/>
      <c r="R638" s="160"/>
      <c r="S638" s="157"/>
      <c r="T638" s="156"/>
      <c r="U638" s="157"/>
      <c r="V638" s="156"/>
      <c r="W638" s="73"/>
      <c r="X638" s="158"/>
      <c r="Y638" s="159"/>
      <c r="Z638" s="75">
        <v>150000000</v>
      </c>
      <c r="AA638" s="76"/>
      <c r="AB638" s="158"/>
      <c r="AC638" s="77"/>
      <c r="AD638" s="156"/>
    </row>
    <row r="639" spans="4:30" ht="30" x14ac:dyDescent="0.35">
      <c r="D639" s="80" t="s">
        <v>1178</v>
      </c>
      <c r="E639" s="99" t="s">
        <v>1488</v>
      </c>
      <c r="F639" s="101"/>
      <c r="G639" s="56"/>
      <c r="H639" s="155"/>
      <c r="I639" s="156"/>
      <c r="J639" s="70"/>
      <c r="K639" s="70"/>
      <c r="L639" s="70"/>
      <c r="M639" s="70"/>
      <c r="N639" s="156"/>
      <c r="O639" s="157" t="s">
        <v>1489</v>
      </c>
      <c r="P639" s="156"/>
      <c r="Q639" s="156"/>
      <c r="R639" s="160"/>
      <c r="S639" s="157"/>
      <c r="T639" s="156"/>
      <c r="U639" s="157"/>
      <c r="V639" s="156"/>
      <c r="W639" s="73"/>
      <c r="X639" s="158"/>
      <c r="Y639" s="159"/>
      <c r="Z639" s="75">
        <v>100000000</v>
      </c>
      <c r="AA639" s="76"/>
      <c r="AB639" s="158"/>
      <c r="AC639" s="77"/>
      <c r="AD639" s="156"/>
    </row>
    <row r="640" spans="4:30" ht="30" x14ac:dyDescent="0.35">
      <c r="D640" s="80" t="s">
        <v>1178</v>
      </c>
      <c r="E640" s="99" t="s">
        <v>1490</v>
      </c>
      <c r="F640" s="101"/>
      <c r="G640" s="56"/>
      <c r="H640" s="155"/>
      <c r="I640" s="156"/>
      <c r="J640" s="70"/>
      <c r="K640" s="70"/>
      <c r="L640" s="70"/>
      <c r="M640" s="70"/>
      <c r="N640" s="156"/>
      <c r="O640" s="157" t="s">
        <v>1491</v>
      </c>
      <c r="P640" s="156"/>
      <c r="Q640" s="156"/>
      <c r="R640" s="160"/>
      <c r="S640" s="157"/>
      <c r="T640" s="156"/>
      <c r="U640" s="157"/>
      <c r="V640" s="156"/>
      <c r="W640" s="73"/>
      <c r="X640" s="158"/>
      <c r="Y640" s="159"/>
      <c r="Z640" s="75">
        <v>150000000</v>
      </c>
      <c r="AA640" s="76"/>
      <c r="AB640" s="158"/>
      <c r="AC640" s="77"/>
      <c r="AD640" s="156"/>
    </row>
    <row r="641" spans="4:30" ht="30" x14ac:dyDescent="0.35">
      <c r="D641" s="80" t="s">
        <v>1178</v>
      </c>
      <c r="E641" s="99" t="s">
        <v>1492</v>
      </c>
      <c r="F641" s="101"/>
      <c r="G641" s="56"/>
      <c r="H641" s="155"/>
      <c r="I641" s="156"/>
      <c r="J641" s="70"/>
      <c r="K641" s="70"/>
      <c r="L641" s="70"/>
      <c r="M641" s="70"/>
      <c r="N641" s="156"/>
      <c r="O641" s="157" t="s">
        <v>1493</v>
      </c>
      <c r="P641" s="156"/>
      <c r="Q641" s="156"/>
      <c r="R641" s="156"/>
      <c r="S641" s="157"/>
      <c r="T641" s="156"/>
      <c r="U641" s="157"/>
      <c r="V641" s="156"/>
      <c r="W641" s="73"/>
      <c r="X641" s="158"/>
      <c r="Y641" s="159"/>
      <c r="Z641" s="75">
        <v>190000000</v>
      </c>
      <c r="AA641" s="76"/>
      <c r="AB641" s="158"/>
      <c r="AC641" s="77"/>
      <c r="AD641" s="156"/>
    </row>
    <row r="642" spans="4:30" ht="30" x14ac:dyDescent="0.35">
      <c r="D642" s="80" t="s">
        <v>1178</v>
      </c>
      <c r="E642" s="99" t="s">
        <v>1494</v>
      </c>
      <c r="F642" s="101"/>
      <c r="G642" s="56"/>
      <c r="H642" s="155"/>
      <c r="I642" s="156"/>
      <c r="J642" s="70"/>
      <c r="K642" s="70"/>
      <c r="L642" s="70"/>
      <c r="M642" s="70"/>
      <c r="N642" s="156"/>
      <c r="O642" s="157" t="s">
        <v>1495</v>
      </c>
      <c r="P642" s="156"/>
      <c r="Q642" s="156"/>
      <c r="R642" s="156"/>
      <c r="S642" s="157"/>
      <c r="T642" s="156"/>
      <c r="U642" s="157"/>
      <c r="V642" s="156"/>
      <c r="W642" s="73"/>
      <c r="X642" s="158"/>
      <c r="Y642" s="159"/>
      <c r="Z642" s="75">
        <v>100000000</v>
      </c>
      <c r="AA642" s="76"/>
      <c r="AB642" s="158"/>
      <c r="AC642" s="77"/>
      <c r="AD642" s="156"/>
    </row>
    <row r="643" spans="4:30" ht="30" x14ac:dyDescent="0.35">
      <c r="D643" s="80" t="s">
        <v>1178</v>
      </c>
      <c r="E643" s="99" t="s">
        <v>1496</v>
      </c>
      <c r="F643" s="101"/>
      <c r="G643" s="56"/>
      <c r="H643" s="155"/>
      <c r="I643" s="156"/>
      <c r="J643" s="70"/>
      <c r="K643" s="70"/>
      <c r="L643" s="70"/>
      <c r="M643" s="70"/>
      <c r="N643" s="156"/>
      <c r="O643" s="157" t="s">
        <v>1497</v>
      </c>
      <c r="P643" s="156"/>
      <c r="Q643" s="156"/>
      <c r="R643" s="156"/>
      <c r="S643" s="157"/>
      <c r="T643" s="156"/>
      <c r="U643" s="157"/>
      <c r="V643" s="156"/>
      <c r="W643" s="73"/>
      <c r="X643" s="158"/>
      <c r="Y643" s="159"/>
      <c r="Z643" s="75">
        <v>50000000</v>
      </c>
      <c r="AA643" s="76"/>
      <c r="AB643" s="158"/>
      <c r="AC643" s="77"/>
      <c r="AD643" s="156"/>
    </row>
    <row r="644" spans="4:30" ht="30" x14ac:dyDescent="0.35">
      <c r="D644" s="80" t="s">
        <v>1178</v>
      </c>
      <c r="E644" s="99" t="s">
        <v>1498</v>
      </c>
      <c r="F644" s="101"/>
      <c r="G644" s="56"/>
      <c r="H644" s="155"/>
      <c r="I644" s="156"/>
      <c r="J644" s="70"/>
      <c r="K644" s="70"/>
      <c r="L644" s="70"/>
      <c r="M644" s="70"/>
      <c r="N644" s="156"/>
      <c r="O644" s="157" t="s">
        <v>1499</v>
      </c>
      <c r="P644" s="156"/>
      <c r="Q644" s="156"/>
      <c r="R644" s="160"/>
      <c r="S644" s="157"/>
      <c r="T644" s="156"/>
      <c r="U644" s="157"/>
      <c r="V644" s="156"/>
      <c r="W644" s="73"/>
      <c r="X644" s="158"/>
      <c r="Y644" s="159"/>
      <c r="Z644" s="75">
        <v>100000000</v>
      </c>
      <c r="AA644" s="76"/>
      <c r="AB644" s="158"/>
      <c r="AC644" s="77"/>
      <c r="AD644" s="156"/>
    </row>
    <row r="645" spans="4:30" ht="30" x14ac:dyDescent="0.35">
      <c r="D645" s="80" t="s">
        <v>1178</v>
      </c>
      <c r="E645" s="99" t="s">
        <v>1500</v>
      </c>
      <c r="F645" s="101"/>
      <c r="G645" s="56"/>
      <c r="H645" s="155"/>
      <c r="I645" s="156"/>
      <c r="J645" s="70"/>
      <c r="K645" s="70"/>
      <c r="L645" s="70"/>
      <c r="M645" s="70"/>
      <c r="N645" s="156"/>
      <c r="O645" s="157" t="s">
        <v>1501</v>
      </c>
      <c r="P645" s="156"/>
      <c r="Q645" s="156"/>
      <c r="R645" s="160"/>
      <c r="S645" s="157"/>
      <c r="T645" s="156"/>
      <c r="U645" s="157"/>
      <c r="V645" s="156"/>
      <c r="W645" s="73"/>
      <c r="X645" s="158"/>
      <c r="Y645" s="159"/>
      <c r="Z645" s="75">
        <v>170000000</v>
      </c>
      <c r="AA645" s="76"/>
      <c r="AB645" s="158"/>
      <c r="AC645" s="77"/>
      <c r="AD645" s="156"/>
    </row>
    <row r="646" spans="4:30" ht="30" x14ac:dyDescent="0.35">
      <c r="D646" s="80" t="s">
        <v>1178</v>
      </c>
      <c r="E646" s="99" t="s">
        <v>1502</v>
      </c>
      <c r="F646" s="101"/>
      <c r="G646" s="56"/>
      <c r="H646" s="155"/>
      <c r="I646" s="156"/>
      <c r="J646" s="70"/>
      <c r="K646" s="70"/>
      <c r="L646" s="70"/>
      <c r="M646" s="70"/>
      <c r="N646" s="156"/>
      <c r="O646" s="157" t="s">
        <v>1503</v>
      </c>
      <c r="P646" s="156"/>
      <c r="Q646" s="156"/>
      <c r="R646" s="160"/>
      <c r="S646" s="157"/>
      <c r="T646" s="156"/>
      <c r="U646" s="157"/>
      <c r="V646" s="156"/>
      <c r="W646" s="73"/>
      <c r="X646" s="158"/>
      <c r="Y646" s="159"/>
      <c r="Z646" s="75">
        <v>150000000</v>
      </c>
      <c r="AA646" s="76"/>
      <c r="AB646" s="158"/>
      <c r="AC646" s="77"/>
      <c r="AD646" s="156"/>
    </row>
    <row r="647" spans="4:30" ht="30" x14ac:dyDescent="0.35">
      <c r="D647" s="80" t="s">
        <v>1178</v>
      </c>
      <c r="E647" s="99" t="s">
        <v>1504</v>
      </c>
      <c r="F647" s="101"/>
      <c r="G647" s="56"/>
      <c r="H647" s="155"/>
      <c r="I647" s="156"/>
      <c r="J647" s="70"/>
      <c r="K647" s="70"/>
      <c r="L647" s="70"/>
      <c r="M647" s="70"/>
      <c r="N647" s="156"/>
      <c r="O647" s="157" t="s">
        <v>1505</v>
      </c>
      <c r="P647" s="156"/>
      <c r="Q647" s="156"/>
      <c r="R647" s="160"/>
      <c r="S647" s="157"/>
      <c r="T647" s="156"/>
      <c r="U647" s="157"/>
      <c r="V647" s="156"/>
      <c r="W647" s="73"/>
      <c r="X647" s="158"/>
      <c r="Y647" s="159"/>
      <c r="Z647" s="75">
        <v>150000000</v>
      </c>
      <c r="AA647" s="76"/>
      <c r="AB647" s="158"/>
      <c r="AC647" s="77"/>
      <c r="AD647" s="156"/>
    </row>
    <row r="648" spans="4:30" ht="30" x14ac:dyDescent="0.35">
      <c r="D648" s="80" t="s">
        <v>1178</v>
      </c>
      <c r="E648" s="99" t="s">
        <v>1506</v>
      </c>
      <c r="F648" s="101"/>
      <c r="G648" s="56"/>
      <c r="H648" s="155"/>
      <c r="I648" s="156"/>
      <c r="J648" s="70"/>
      <c r="K648" s="70"/>
      <c r="L648" s="70"/>
      <c r="M648" s="70"/>
      <c r="N648" s="156"/>
      <c r="O648" s="157" t="s">
        <v>1507</v>
      </c>
      <c r="P648" s="156"/>
      <c r="Q648" s="156"/>
      <c r="R648" s="160"/>
      <c r="S648" s="157"/>
      <c r="T648" s="156"/>
      <c r="U648" s="157"/>
      <c r="V648" s="156"/>
      <c r="W648" s="73"/>
      <c r="X648" s="158"/>
      <c r="Y648" s="159"/>
      <c r="Z648" s="75">
        <v>150000000</v>
      </c>
      <c r="AA648" s="76"/>
      <c r="AB648" s="158"/>
      <c r="AC648" s="77"/>
      <c r="AD648" s="156"/>
    </row>
    <row r="649" spans="4:30" ht="30" x14ac:dyDescent="0.35">
      <c r="D649" s="80" t="s">
        <v>1178</v>
      </c>
      <c r="E649" s="99" t="s">
        <v>1508</v>
      </c>
      <c r="F649" s="101"/>
      <c r="G649" s="56"/>
      <c r="H649" s="155"/>
      <c r="I649" s="156"/>
      <c r="J649" s="70"/>
      <c r="K649" s="70"/>
      <c r="L649" s="70"/>
      <c r="M649" s="70"/>
      <c r="N649" s="156"/>
      <c r="O649" s="157" t="s">
        <v>1509</v>
      </c>
      <c r="P649" s="156"/>
      <c r="Q649" s="156"/>
      <c r="R649" s="160"/>
      <c r="S649" s="157"/>
      <c r="T649" s="156"/>
      <c r="U649" s="157"/>
      <c r="V649" s="156"/>
      <c r="W649" s="73"/>
      <c r="X649" s="158"/>
      <c r="Y649" s="159"/>
      <c r="Z649" s="75">
        <v>200000000</v>
      </c>
      <c r="AA649" s="76"/>
      <c r="AB649" s="158"/>
      <c r="AC649" s="77"/>
      <c r="AD649" s="156"/>
    </row>
    <row r="650" spans="4:30" ht="45" x14ac:dyDescent="0.35">
      <c r="D650" s="80" t="s">
        <v>1178</v>
      </c>
      <c r="E650" s="99" t="s">
        <v>1510</v>
      </c>
      <c r="F650" s="101"/>
      <c r="G650" s="56"/>
      <c r="H650" s="155"/>
      <c r="I650" s="156"/>
      <c r="J650" s="70"/>
      <c r="K650" s="70"/>
      <c r="L650" s="70"/>
      <c r="M650" s="70"/>
      <c r="N650" s="156"/>
      <c r="O650" s="157" t="s">
        <v>1511</v>
      </c>
      <c r="P650" s="156"/>
      <c r="Q650" s="156"/>
      <c r="R650" s="160"/>
      <c r="S650" s="157"/>
      <c r="T650" s="156"/>
      <c r="U650" s="157"/>
      <c r="V650" s="156"/>
      <c r="W650" s="73"/>
      <c r="X650" s="158"/>
      <c r="Y650" s="159"/>
      <c r="Z650" s="75">
        <v>200000000</v>
      </c>
      <c r="AA650" s="76"/>
      <c r="AB650" s="158"/>
      <c r="AC650" s="77"/>
      <c r="AD650" s="156"/>
    </row>
    <row r="651" spans="4:30" ht="45" x14ac:dyDescent="0.35">
      <c r="D651" s="80" t="s">
        <v>1178</v>
      </c>
      <c r="E651" s="99" t="s">
        <v>1512</v>
      </c>
      <c r="F651" s="101"/>
      <c r="G651" s="56"/>
      <c r="H651" s="155"/>
      <c r="I651" s="156"/>
      <c r="J651" s="70"/>
      <c r="K651" s="70"/>
      <c r="L651" s="70"/>
      <c r="M651" s="70"/>
      <c r="N651" s="156"/>
      <c r="O651" s="157" t="s">
        <v>1513</v>
      </c>
      <c r="P651" s="156"/>
      <c r="Q651" s="156"/>
      <c r="R651" s="160"/>
      <c r="S651" s="157"/>
      <c r="T651" s="156"/>
      <c r="U651" s="157"/>
      <c r="V651" s="156"/>
      <c r="W651" s="73"/>
      <c r="X651" s="158"/>
      <c r="Y651" s="159"/>
      <c r="Z651" s="75">
        <v>200000000</v>
      </c>
      <c r="AA651" s="76"/>
      <c r="AB651" s="158"/>
      <c r="AC651" s="77"/>
      <c r="AD651" s="156"/>
    </row>
    <row r="652" spans="4:30" ht="30" x14ac:dyDescent="0.35">
      <c r="D652" s="80" t="s">
        <v>1178</v>
      </c>
      <c r="E652" s="99" t="s">
        <v>1514</v>
      </c>
      <c r="F652" s="101"/>
      <c r="G652" s="56"/>
      <c r="H652" s="155"/>
      <c r="I652" s="156"/>
      <c r="J652" s="70"/>
      <c r="K652" s="70"/>
      <c r="L652" s="70"/>
      <c r="M652" s="70"/>
      <c r="N652" s="156"/>
      <c r="O652" s="157" t="s">
        <v>1515</v>
      </c>
      <c r="P652" s="156"/>
      <c r="Q652" s="156"/>
      <c r="R652" s="160"/>
      <c r="S652" s="157"/>
      <c r="T652" s="156"/>
      <c r="U652" s="157"/>
      <c r="V652" s="156"/>
      <c r="W652" s="73"/>
      <c r="X652" s="158"/>
      <c r="Y652" s="159"/>
      <c r="Z652" s="75">
        <v>200000000</v>
      </c>
      <c r="AA652" s="76"/>
      <c r="AB652" s="158"/>
      <c r="AC652" s="77"/>
      <c r="AD652" s="156"/>
    </row>
    <row r="653" spans="4:30" ht="30" x14ac:dyDescent="0.35">
      <c r="D653" s="80" t="s">
        <v>1178</v>
      </c>
      <c r="E653" s="99" t="s">
        <v>1516</v>
      </c>
      <c r="F653" s="101"/>
      <c r="G653" s="56"/>
      <c r="H653" s="155"/>
      <c r="I653" s="156"/>
      <c r="J653" s="70"/>
      <c r="K653" s="70"/>
      <c r="L653" s="70"/>
      <c r="M653" s="70"/>
      <c r="N653" s="156"/>
      <c r="O653" s="157" t="s">
        <v>1517</v>
      </c>
      <c r="P653" s="156"/>
      <c r="Q653" s="156"/>
      <c r="R653" s="160"/>
      <c r="S653" s="157"/>
      <c r="T653" s="156"/>
      <c r="U653" s="157"/>
      <c r="V653" s="156"/>
      <c r="W653" s="73"/>
      <c r="X653" s="158"/>
      <c r="Y653" s="159"/>
      <c r="Z653" s="75">
        <v>200000000</v>
      </c>
      <c r="AA653" s="76"/>
      <c r="AB653" s="158"/>
      <c r="AC653" s="77"/>
      <c r="AD653" s="156"/>
    </row>
    <row r="654" spans="4:30" ht="30" x14ac:dyDescent="0.35">
      <c r="D654" s="80" t="s">
        <v>1178</v>
      </c>
      <c r="E654" s="99" t="s">
        <v>1518</v>
      </c>
      <c r="F654" s="101"/>
      <c r="G654" s="56"/>
      <c r="H654" s="155"/>
      <c r="I654" s="156"/>
      <c r="J654" s="70"/>
      <c r="K654" s="70"/>
      <c r="L654" s="70"/>
      <c r="M654" s="70"/>
      <c r="N654" s="156"/>
      <c r="O654" s="157" t="s">
        <v>1519</v>
      </c>
      <c r="P654" s="156"/>
      <c r="Q654" s="156"/>
      <c r="R654" s="160"/>
      <c r="S654" s="157"/>
      <c r="T654" s="156"/>
      <c r="U654" s="157"/>
      <c r="V654" s="156"/>
      <c r="W654" s="73"/>
      <c r="X654" s="158"/>
      <c r="Y654" s="159"/>
      <c r="Z654" s="75">
        <v>200000000</v>
      </c>
      <c r="AA654" s="76"/>
      <c r="AB654" s="158"/>
      <c r="AC654" s="77"/>
      <c r="AD654" s="156"/>
    </row>
    <row r="655" spans="4:30" ht="30" x14ac:dyDescent="0.35">
      <c r="D655" s="80" t="s">
        <v>1178</v>
      </c>
      <c r="E655" s="99" t="s">
        <v>1520</v>
      </c>
      <c r="F655" s="101"/>
      <c r="G655" s="56"/>
      <c r="H655" s="155"/>
      <c r="I655" s="156"/>
      <c r="J655" s="70"/>
      <c r="K655" s="70"/>
      <c r="L655" s="70"/>
      <c r="M655" s="70"/>
      <c r="N655" s="156"/>
      <c r="O655" s="157" t="s">
        <v>1521</v>
      </c>
      <c r="P655" s="156"/>
      <c r="Q655" s="156"/>
      <c r="R655" s="160"/>
      <c r="S655" s="157"/>
      <c r="T655" s="156"/>
      <c r="U655" s="157"/>
      <c r="V655" s="156"/>
      <c r="W655" s="73"/>
      <c r="X655" s="158"/>
      <c r="Y655" s="159"/>
      <c r="Z655" s="75">
        <v>200000000</v>
      </c>
      <c r="AA655" s="76"/>
      <c r="AB655" s="158"/>
      <c r="AC655" s="77"/>
      <c r="AD655" s="156"/>
    </row>
    <row r="656" spans="4:30" ht="30" x14ac:dyDescent="0.35">
      <c r="D656" s="80" t="s">
        <v>1178</v>
      </c>
      <c r="E656" s="99" t="s">
        <v>1522</v>
      </c>
      <c r="F656" s="101"/>
      <c r="G656" s="56"/>
      <c r="H656" s="155"/>
      <c r="I656" s="156"/>
      <c r="J656" s="70"/>
      <c r="K656" s="70"/>
      <c r="L656" s="70"/>
      <c r="M656" s="70"/>
      <c r="N656" s="156"/>
      <c r="O656" s="157" t="s">
        <v>1523</v>
      </c>
      <c r="P656" s="156"/>
      <c r="Q656" s="156"/>
      <c r="R656" s="160"/>
      <c r="S656" s="157"/>
      <c r="T656" s="156"/>
      <c r="U656" s="157"/>
      <c r="V656" s="156"/>
      <c r="W656" s="73"/>
      <c r="X656" s="158"/>
      <c r="Y656" s="159"/>
      <c r="Z656" s="75">
        <v>200000000</v>
      </c>
      <c r="AA656" s="76"/>
      <c r="AB656" s="158"/>
      <c r="AC656" s="77"/>
      <c r="AD656" s="156"/>
    </row>
    <row r="657" spans="4:30" ht="30" x14ac:dyDescent="0.35">
      <c r="D657" s="80" t="s">
        <v>1178</v>
      </c>
      <c r="E657" s="99" t="s">
        <v>1524</v>
      </c>
      <c r="F657" s="101"/>
      <c r="G657" s="56"/>
      <c r="H657" s="155"/>
      <c r="I657" s="156"/>
      <c r="J657" s="70"/>
      <c r="K657" s="70"/>
      <c r="L657" s="70"/>
      <c r="M657" s="70"/>
      <c r="N657" s="156"/>
      <c r="O657" s="157" t="s">
        <v>1525</v>
      </c>
      <c r="P657" s="156"/>
      <c r="Q657" s="156"/>
      <c r="R657" s="160"/>
      <c r="S657" s="157"/>
      <c r="T657" s="156"/>
      <c r="U657" s="157"/>
      <c r="V657" s="156"/>
      <c r="W657" s="73"/>
      <c r="X657" s="158"/>
      <c r="Y657" s="159"/>
      <c r="Z657" s="75">
        <v>200000000</v>
      </c>
      <c r="AA657" s="76"/>
      <c r="AB657" s="158"/>
      <c r="AC657" s="77"/>
      <c r="AD657" s="156"/>
    </row>
    <row r="658" spans="4:30" ht="30" x14ac:dyDescent="0.35">
      <c r="D658" s="80" t="s">
        <v>1178</v>
      </c>
      <c r="E658" s="99" t="s">
        <v>1526</v>
      </c>
      <c r="F658" s="101"/>
      <c r="G658" s="56"/>
      <c r="H658" s="155"/>
      <c r="I658" s="156"/>
      <c r="J658" s="70"/>
      <c r="K658" s="70"/>
      <c r="L658" s="70"/>
      <c r="M658" s="70"/>
      <c r="N658" s="156"/>
      <c r="O658" s="157" t="s">
        <v>1527</v>
      </c>
      <c r="P658" s="156"/>
      <c r="Q658" s="156"/>
      <c r="R658" s="160"/>
      <c r="S658" s="157"/>
      <c r="T658" s="156"/>
      <c r="U658" s="157"/>
      <c r="V658" s="156"/>
      <c r="W658" s="73"/>
      <c r="X658" s="158"/>
      <c r="Y658" s="159"/>
      <c r="Z658" s="75">
        <v>200000000</v>
      </c>
      <c r="AA658" s="76"/>
      <c r="AB658" s="158"/>
      <c r="AC658" s="77"/>
      <c r="AD658" s="156"/>
    </row>
    <row r="659" spans="4:30" ht="30" x14ac:dyDescent="0.35">
      <c r="D659" s="80" t="s">
        <v>1178</v>
      </c>
      <c r="E659" s="99" t="s">
        <v>1528</v>
      </c>
      <c r="F659" s="101"/>
      <c r="G659" s="56"/>
      <c r="H659" s="155"/>
      <c r="I659" s="156"/>
      <c r="J659" s="70"/>
      <c r="K659" s="70"/>
      <c r="L659" s="70"/>
      <c r="M659" s="70"/>
      <c r="N659" s="156"/>
      <c r="O659" s="157" t="s">
        <v>1529</v>
      </c>
      <c r="P659" s="156"/>
      <c r="Q659" s="156"/>
      <c r="R659" s="160"/>
      <c r="S659" s="157"/>
      <c r="T659" s="156"/>
      <c r="U659" s="157"/>
      <c r="V659" s="156"/>
      <c r="W659" s="73"/>
      <c r="X659" s="158"/>
      <c r="Y659" s="159"/>
      <c r="Z659" s="75">
        <v>150000000</v>
      </c>
      <c r="AA659" s="76"/>
      <c r="AB659" s="158"/>
      <c r="AC659" s="77"/>
      <c r="AD659" s="156"/>
    </row>
    <row r="660" spans="4:30" ht="30" x14ac:dyDescent="0.35">
      <c r="D660" s="80" t="s">
        <v>1178</v>
      </c>
      <c r="E660" s="99" t="s">
        <v>1530</v>
      </c>
      <c r="F660" s="101"/>
      <c r="G660" s="56"/>
      <c r="H660" s="155"/>
      <c r="I660" s="156"/>
      <c r="J660" s="70"/>
      <c r="K660" s="70"/>
      <c r="L660" s="70"/>
      <c r="M660" s="70"/>
      <c r="N660" s="156"/>
      <c r="O660" s="157" t="s">
        <v>1531</v>
      </c>
      <c r="P660" s="156"/>
      <c r="Q660" s="156"/>
      <c r="R660" s="160"/>
      <c r="S660" s="157"/>
      <c r="T660" s="156"/>
      <c r="U660" s="157"/>
      <c r="V660" s="156"/>
      <c r="W660" s="73"/>
      <c r="X660" s="158"/>
      <c r="Y660" s="159"/>
      <c r="Z660" s="75">
        <v>100000000</v>
      </c>
      <c r="AA660" s="76"/>
      <c r="AB660" s="158"/>
      <c r="AC660" s="77"/>
      <c r="AD660" s="156"/>
    </row>
    <row r="661" spans="4:30" ht="30" x14ac:dyDescent="0.35">
      <c r="D661" s="80" t="s">
        <v>1178</v>
      </c>
      <c r="E661" s="99" t="s">
        <v>1532</v>
      </c>
      <c r="F661" s="101"/>
      <c r="G661" s="56"/>
      <c r="H661" s="155"/>
      <c r="I661" s="156"/>
      <c r="J661" s="70"/>
      <c r="K661" s="70"/>
      <c r="L661" s="70"/>
      <c r="M661" s="70"/>
      <c r="N661" s="156"/>
      <c r="O661" s="157" t="s">
        <v>1533</v>
      </c>
      <c r="P661" s="156"/>
      <c r="Q661" s="156"/>
      <c r="R661" s="160"/>
      <c r="S661" s="157"/>
      <c r="T661" s="156"/>
      <c r="U661" s="157"/>
      <c r="V661" s="156"/>
      <c r="W661" s="73"/>
      <c r="X661" s="158"/>
      <c r="Y661" s="159"/>
      <c r="Z661" s="75">
        <v>100000000</v>
      </c>
      <c r="AA661" s="76"/>
      <c r="AB661" s="158"/>
      <c r="AC661" s="77"/>
      <c r="AD661" s="156"/>
    </row>
    <row r="662" spans="4:30" ht="30" x14ac:dyDescent="0.35">
      <c r="D662" s="80" t="s">
        <v>1178</v>
      </c>
      <c r="E662" s="99" t="s">
        <v>1534</v>
      </c>
      <c r="F662" s="101"/>
      <c r="G662" s="56"/>
      <c r="H662" s="155"/>
      <c r="I662" s="156"/>
      <c r="J662" s="70"/>
      <c r="K662" s="70"/>
      <c r="L662" s="70"/>
      <c r="M662" s="70"/>
      <c r="N662" s="156"/>
      <c r="O662" s="157" t="s">
        <v>1535</v>
      </c>
      <c r="P662" s="156"/>
      <c r="Q662" s="156"/>
      <c r="R662" s="160"/>
      <c r="S662" s="157"/>
      <c r="T662" s="156"/>
      <c r="U662" s="157"/>
      <c r="V662" s="156"/>
      <c r="W662" s="73"/>
      <c r="X662" s="158"/>
      <c r="Y662" s="159"/>
      <c r="Z662" s="75">
        <v>200000000</v>
      </c>
      <c r="AA662" s="76"/>
      <c r="AB662" s="158"/>
      <c r="AC662" s="77"/>
      <c r="AD662" s="156"/>
    </row>
    <row r="663" spans="4:30" ht="30" x14ac:dyDescent="0.35">
      <c r="D663" s="80" t="s">
        <v>1178</v>
      </c>
      <c r="E663" s="99" t="s">
        <v>1536</v>
      </c>
      <c r="F663" s="101"/>
      <c r="G663" s="56"/>
      <c r="H663" s="155"/>
      <c r="I663" s="156"/>
      <c r="J663" s="70"/>
      <c r="K663" s="70"/>
      <c r="L663" s="70"/>
      <c r="M663" s="70"/>
      <c r="N663" s="156"/>
      <c r="O663" s="157" t="s">
        <v>1537</v>
      </c>
      <c r="P663" s="156"/>
      <c r="Q663" s="156"/>
      <c r="R663" s="160"/>
      <c r="S663" s="157"/>
      <c r="T663" s="156"/>
      <c r="U663" s="157"/>
      <c r="V663" s="156"/>
      <c r="W663" s="73"/>
      <c r="X663" s="158"/>
      <c r="Y663" s="159"/>
      <c r="Z663" s="75">
        <v>200000000</v>
      </c>
      <c r="AA663" s="76"/>
      <c r="AB663" s="158"/>
      <c r="AC663" s="77"/>
      <c r="AD663" s="156"/>
    </row>
    <row r="664" spans="4:30" ht="30" x14ac:dyDescent="0.35">
      <c r="D664" s="80" t="s">
        <v>1178</v>
      </c>
      <c r="E664" s="99" t="s">
        <v>1538</v>
      </c>
      <c r="F664" s="101"/>
      <c r="G664" s="56"/>
      <c r="H664" s="155"/>
      <c r="I664" s="156"/>
      <c r="J664" s="70"/>
      <c r="K664" s="70"/>
      <c r="L664" s="70"/>
      <c r="M664" s="70"/>
      <c r="N664" s="156"/>
      <c r="O664" s="157" t="s">
        <v>1539</v>
      </c>
      <c r="P664" s="156"/>
      <c r="Q664" s="156"/>
      <c r="R664" s="160"/>
      <c r="S664" s="157"/>
      <c r="T664" s="156"/>
      <c r="U664" s="157"/>
      <c r="V664" s="156"/>
      <c r="W664" s="73"/>
      <c r="X664" s="158"/>
      <c r="Y664" s="159"/>
      <c r="Z664" s="75">
        <v>200000000</v>
      </c>
      <c r="AA664" s="76"/>
      <c r="AB664" s="158"/>
      <c r="AC664" s="77"/>
      <c r="AD664" s="156"/>
    </row>
    <row r="665" spans="4:30" ht="30" x14ac:dyDescent="0.35">
      <c r="D665" s="80" t="s">
        <v>1178</v>
      </c>
      <c r="E665" s="99" t="s">
        <v>1540</v>
      </c>
      <c r="F665" s="101"/>
      <c r="G665" s="56"/>
      <c r="H665" s="155"/>
      <c r="I665" s="156"/>
      <c r="J665" s="70"/>
      <c r="K665" s="70"/>
      <c r="L665" s="70"/>
      <c r="M665" s="70"/>
      <c r="N665" s="156"/>
      <c r="O665" s="157" t="s">
        <v>1541</v>
      </c>
      <c r="P665" s="156"/>
      <c r="Q665" s="156"/>
      <c r="R665" s="160"/>
      <c r="S665" s="157"/>
      <c r="T665" s="156"/>
      <c r="U665" s="157"/>
      <c r="V665" s="156"/>
      <c r="W665" s="73"/>
      <c r="X665" s="158"/>
      <c r="Y665" s="159"/>
      <c r="Z665" s="75">
        <v>200000000</v>
      </c>
      <c r="AA665" s="76"/>
      <c r="AB665" s="158"/>
      <c r="AC665" s="77"/>
      <c r="AD665" s="156"/>
    </row>
    <row r="666" spans="4:30" ht="30" x14ac:dyDescent="0.35">
      <c r="D666" s="80" t="s">
        <v>1178</v>
      </c>
      <c r="E666" s="99" t="s">
        <v>1542</v>
      </c>
      <c r="F666" s="101"/>
      <c r="G666" s="56"/>
      <c r="H666" s="155"/>
      <c r="I666" s="156"/>
      <c r="J666" s="70"/>
      <c r="K666" s="70"/>
      <c r="L666" s="70"/>
      <c r="M666" s="70"/>
      <c r="N666" s="156"/>
      <c r="O666" s="157" t="s">
        <v>1543</v>
      </c>
      <c r="P666" s="156"/>
      <c r="Q666" s="156"/>
      <c r="R666" s="160"/>
      <c r="S666" s="157"/>
      <c r="T666" s="156"/>
      <c r="U666" s="157"/>
      <c r="V666" s="156"/>
      <c r="W666" s="73"/>
      <c r="X666" s="158"/>
      <c r="Y666" s="159"/>
      <c r="Z666" s="75">
        <v>200000000</v>
      </c>
      <c r="AA666" s="76"/>
      <c r="AB666" s="158"/>
      <c r="AC666" s="77"/>
      <c r="AD666" s="156"/>
    </row>
    <row r="667" spans="4:30" ht="30" x14ac:dyDescent="0.35">
      <c r="D667" s="80" t="s">
        <v>1178</v>
      </c>
      <c r="E667" s="99" t="s">
        <v>1544</v>
      </c>
      <c r="F667" s="101"/>
      <c r="G667" s="56"/>
      <c r="H667" s="155"/>
      <c r="I667" s="156"/>
      <c r="J667" s="70"/>
      <c r="K667" s="70"/>
      <c r="L667" s="70"/>
      <c r="M667" s="70"/>
      <c r="N667" s="156"/>
      <c r="O667" s="157" t="s">
        <v>1545</v>
      </c>
      <c r="P667" s="156"/>
      <c r="Q667" s="156"/>
      <c r="R667" s="160"/>
      <c r="S667" s="157"/>
      <c r="T667" s="156"/>
      <c r="U667" s="157"/>
      <c r="V667" s="156"/>
      <c r="W667" s="73"/>
      <c r="X667" s="158"/>
      <c r="Y667" s="159"/>
      <c r="Z667" s="75">
        <v>200000000</v>
      </c>
      <c r="AA667" s="76"/>
      <c r="AB667" s="158"/>
      <c r="AC667" s="77"/>
      <c r="AD667" s="156"/>
    </row>
    <row r="668" spans="4:30" ht="30" x14ac:dyDescent="0.35">
      <c r="D668" s="80" t="s">
        <v>1178</v>
      </c>
      <c r="E668" s="99" t="s">
        <v>1546</v>
      </c>
      <c r="F668" s="101"/>
      <c r="G668" s="56"/>
      <c r="H668" s="155"/>
      <c r="I668" s="156"/>
      <c r="J668" s="70"/>
      <c r="K668" s="70"/>
      <c r="L668" s="70"/>
      <c r="M668" s="70"/>
      <c r="N668" s="156"/>
      <c r="O668" s="157" t="s">
        <v>1547</v>
      </c>
      <c r="P668" s="156"/>
      <c r="Q668" s="156"/>
      <c r="R668" s="160"/>
      <c r="S668" s="157"/>
      <c r="T668" s="156"/>
      <c r="U668" s="157"/>
      <c r="V668" s="156"/>
      <c r="W668" s="73"/>
      <c r="X668" s="158"/>
      <c r="Y668" s="159"/>
      <c r="Z668" s="75">
        <v>200000000</v>
      </c>
      <c r="AA668" s="76"/>
      <c r="AB668" s="158"/>
      <c r="AC668" s="77"/>
      <c r="AD668" s="156"/>
    </row>
    <row r="669" spans="4:30" ht="30" x14ac:dyDescent="0.35">
      <c r="D669" s="80" t="s">
        <v>1178</v>
      </c>
      <c r="E669" s="99" t="s">
        <v>1548</v>
      </c>
      <c r="F669" s="101"/>
      <c r="G669" s="56"/>
      <c r="H669" s="155"/>
      <c r="I669" s="156"/>
      <c r="J669" s="70"/>
      <c r="K669" s="70"/>
      <c r="L669" s="70"/>
      <c r="M669" s="70"/>
      <c r="N669" s="156"/>
      <c r="O669" s="157" t="s">
        <v>1549</v>
      </c>
      <c r="P669" s="156"/>
      <c r="Q669" s="156"/>
      <c r="R669" s="160"/>
      <c r="S669" s="157"/>
      <c r="T669" s="156"/>
      <c r="U669" s="157"/>
      <c r="V669" s="156"/>
      <c r="W669" s="73"/>
      <c r="X669" s="158"/>
      <c r="Y669" s="159"/>
      <c r="Z669" s="75">
        <v>200000000</v>
      </c>
      <c r="AA669" s="76"/>
      <c r="AB669" s="158"/>
      <c r="AC669" s="77"/>
      <c r="AD669" s="156"/>
    </row>
    <row r="670" spans="4:30" ht="30" x14ac:dyDescent="0.35">
      <c r="D670" s="80" t="s">
        <v>1178</v>
      </c>
      <c r="E670" s="99" t="s">
        <v>1550</v>
      </c>
      <c r="F670" s="101"/>
      <c r="G670" s="56"/>
      <c r="H670" s="155"/>
      <c r="I670" s="156"/>
      <c r="J670" s="70"/>
      <c r="K670" s="70"/>
      <c r="L670" s="70"/>
      <c r="M670" s="70"/>
      <c r="N670" s="156"/>
      <c r="O670" s="157" t="s">
        <v>1551</v>
      </c>
      <c r="P670" s="156"/>
      <c r="Q670" s="156"/>
      <c r="R670" s="160"/>
      <c r="S670" s="157"/>
      <c r="T670" s="156"/>
      <c r="U670" s="157"/>
      <c r="V670" s="156"/>
      <c r="W670" s="73"/>
      <c r="X670" s="158"/>
      <c r="Y670" s="159"/>
      <c r="Z670" s="75">
        <v>150000000</v>
      </c>
      <c r="AA670" s="76"/>
      <c r="AB670" s="158"/>
      <c r="AC670" s="77"/>
      <c r="AD670" s="156"/>
    </row>
    <row r="671" spans="4:30" ht="30" x14ac:dyDescent="0.35">
      <c r="D671" s="80" t="s">
        <v>1178</v>
      </c>
      <c r="E671" s="99" t="s">
        <v>1552</v>
      </c>
      <c r="F671" s="101"/>
      <c r="G671" s="56"/>
      <c r="H671" s="155"/>
      <c r="I671" s="156"/>
      <c r="J671" s="70"/>
      <c r="K671" s="70"/>
      <c r="L671" s="70"/>
      <c r="M671" s="70"/>
      <c r="N671" s="156"/>
      <c r="O671" s="157" t="s">
        <v>1553</v>
      </c>
      <c r="P671" s="156"/>
      <c r="Q671" s="156"/>
      <c r="R671" s="160"/>
      <c r="S671" s="157"/>
      <c r="T671" s="156"/>
      <c r="U671" s="157"/>
      <c r="V671" s="156"/>
      <c r="W671" s="73"/>
      <c r="X671" s="158"/>
      <c r="Y671" s="159"/>
      <c r="Z671" s="75">
        <v>190000000</v>
      </c>
      <c r="AA671" s="76"/>
      <c r="AB671" s="158"/>
      <c r="AC671" s="77"/>
      <c r="AD671" s="156"/>
    </row>
    <row r="672" spans="4:30" ht="30" x14ac:dyDescent="0.35">
      <c r="D672" s="80" t="s">
        <v>1178</v>
      </c>
      <c r="E672" s="99" t="s">
        <v>1554</v>
      </c>
      <c r="F672" s="101"/>
      <c r="G672" s="56"/>
      <c r="H672" s="155"/>
      <c r="I672" s="156"/>
      <c r="J672" s="70"/>
      <c r="K672" s="70"/>
      <c r="L672" s="70"/>
      <c r="M672" s="70"/>
      <c r="N672" s="156"/>
      <c r="O672" s="157" t="s">
        <v>1555</v>
      </c>
      <c r="P672" s="156"/>
      <c r="Q672" s="156"/>
      <c r="R672" s="160"/>
      <c r="S672" s="157"/>
      <c r="T672" s="156"/>
      <c r="U672" s="157"/>
      <c r="V672" s="156"/>
      <c r="W672" s="73"/>
      <c r="X672" s="158"/>
      <c r="Y672" s="159"/>
      <c r="Z672" s="75">
        <v>200000000</v>
      </c>
      <c r="AA672" s="76"/>
      <c r="AB672" s="158"/>
      <c r="AC672" s="77"/>
      <c r="AD672" s="156"/>
    </row>
    <row r="673" spans="4:30" ht="30" x14ac:dyDescent="0.35">
      <c r="D673" s="80" t="s">
        <v>1178</v>
      </c>
      <c r="E673" s="99" t="s">
        <v>1556</v>
      </c>
      <c r="F673" s="101"/>
      <c r="G673" s="56"/>
      <c r="H673" s="155"/>
      <c r="I673" s="156"/>
      <c r="J673" s="70"/>
      <c r="K673" s="70"/>
      <c r="L673" s="70"/>
      <c r="M673" s="70"/>
      <c r="N673" s="156"/>
      <c r="O673" s="157" t="s">
        <v>1557</v>
      </c>
      <c r="P673" s="156"/>
      <c r="Q673" s="156"/>
      <c r="R673" s="160"/>
      <c r="S673" s="157"/>
      <c r="T673" s="156"/>
      <c r="U673" s="157"/>
      <c r="V673" s="156"/>
      <c r="W673" s="73"/>
      <c r="X673" s="158"/>
      <c r="Y673" s="159"/>
      <c r="Z673" s="75">
        <v>200000000</v>
      </c>
      <c r="AA673" s="76"/>
      <c r="AB673" s="158"/>
      <c r="AC673" s="77"/>
      <c r="AD673" s="156"/>
    </row>
    <row r="674" spans="4:30" ht="30" x14ac:dyDescent="0.35">
      <c r="D674" s="80" t="s">
        <v>1178</v>
      </c>
      <c r="E674" s="99" t="s">
        <v>1558</v>
      </c>
      <c r="F674" s="101"/>
      <c r="G674" s="56"/>
      <c r="H674" s="155"/>
      <c r="I674" s="156"/>
      <c r="J674" s="70"/>
      <c r="K674" s="70"/>
      <c r="L674" s="70"/>
      <c r="M674" s="70"/>
      <c r="N674" s="156"/>
      <c r="O674" s="157" t="s">
        <v>1559</v>
      </c>
      <c r="P674" s="156"/>
      <c r="Q674" s="156"/>
      <c r="R674" s="160"/>
      <c r="S674" s="157"/>
      <c r="T674" s="156"/>
      <c r="U674" s="157"/>
      <c r="V674" s="156"/>
      <c r="W674" s="73"/>
      <c r="X674" s="158"/>
      <c r="Y674" s="159"/>
      <c r="Z674" s="75">
        <v>200000000</v>
      </c>
      <c r="AA674" s="76"/>
      <c r="AB674" s="158"/>
      <c r="AC674" s="77"/>
      <c r="AD674" s="156"/>
    </row>
    <row r="675" spans="4:30" ht="30" x14ac:dyDescent="0.35">
      <c r="D675" s="80" t="s">
        <v>1178</v>
      </c>
      <c r="E675" s="99" t="s">
        <v>1560</v>
      </c>
      <c r="F675" s="101"/>
      <c r="G675" s="56"/>
      <c r="H675" s="155"/>
      <c r="I675" s="156"/>
      <c r="J675" s="70"/>
      <c r="K675" s="70"/>
      <c r="L675" s="70"/>
      <c r="M675" s="70"/>
      <c r="N675" s="156"/>
      <c r="O675" s="157" t="s">
        <v>1561</v>
      </c>
      <c r="P675" s="156"/>
      <c r="Q675" s="156"/>
      <c r="R675" s="160"/>
      <c r="S675" s="157"/>
      <c r="T675" s="156"/>
      <c r="U675" s="157"/>
      <c r="V675" s="156"/>
      <c r="W675" s="73"/>
      <c r="X675" s="158"/>
      <c r="Y675" s="159"/>
      <c r="Z675" s="75">
        <v>200000000</v>
      </c>
      <c r="AA675" s="76"/>
      <c r="AB675" s="158"/>
      <c r="AC675" s="77"/>
      <c r="AD675" s="156"/>
    </row>
    <row r="676" spans="4:30" ht="30" x14ac:dyDescent="0.35">
      <c r="D676" s="80" t="s">
        <v>1178</v>
      </c>
      <c r="E676" s="99" t="s">
        <v>1562</v>
      </c>
      <c r="F676" s="101"/>
      <c r="G676" s="56"/>
      <c r="H676" s="155"/>
      <c r="I676" s="156"/>
      <c r="J676" s="70"/>
      <c r="K676" s="70"/>
      <c r="L676" s="70"/>
      <c r="M676" s="70"/>
      <c r="N676" s="156"/>
      <c r="O676" s="157" t="s">
        <v>1563</v>
      </c>
      <c r="P676" s="156"/>
      <c r="Q676" s="156"/>
      <c r="R676" s="160"/>
      <c r="S676" s="157"/>
      <c r="T676" s="156"/>
      <c r="U676" s="157"/>
      <c r="V676" s="156"/>
      <c r="W676" s="73"/>
      <c r="X676" s="158"/>
      <c r="Y676" s="159"/>
      <c r="Z676" s="75">
        <v>200000000</v>
      </c>
      <c r="AA676" s="76"/>
      <c r="AB676" s="158"/>
      <c r="AC676" s="77"/>
      <c r="AD676" s="156"/>
    </row>
    <row r="677" spans="4:30" ht="30" x14ac:dyDescent="0.35">
      <c r="D677" s="80" t="s">
        <v>1178</v>
      </c>
      <c r="E677" s="99" t="s">
        <v>1564</v>
      </c>
      <c r="F677" s="101"/>
      <c r="G677" s="56"/>
      <c r="H677" s="155"/>
      <c r="I677" s="156"/>
      <c r="J677" s="70"/>
      <c r="K677" s="70"/>
      <c r="L677" s="70"/>
      <c r="M677" s="70"/>
      <c r="N677" s="156"/>
      <c r="O677" s="157" t="s">
        <v>1565</v>
      </c>
      <c r="P677" s="156"/>
      <c r="Q677" s="156"/>
      <c r="R677" s="160"/>
      <c r="S677" s="157"/>
      <c r="T677" s="156"/>
      <c r="U677" s="157"/>
      <c r="V677" s="156"/>
      <c r="W677" s="73"/>
      <c r="X677" s="158"/>
      <c r="Y677" s="159"/>
      <c r="Z677" s="75">
        <v>200000000</v>
      </c>
      <c r="AA677" s="76"/>
      <c r="AB677" s="158"/>
      <c r="AC677" s="77"/>
      <c r="AD677" s="156"/>
    </row>
    <row r="678" spans="4:30" ht="30" x14ac:dyDescent="0.35">
      <c r="D678" s="80" t="s">
        <v>1178</v>
      </c>
      <c r="E678" s="99" t="s">
        <v>1566</v>
      </c>
      <c r="F678" s="101"/>
      <c r="G678" s="56"/>
      <c r="H678" s="155"/>
      <c r="I678" s="156"/>
      <c r="J678" s="70"/>
      <c r="K678" s="70"/>
      <c r="L678" s="70"/>
      <c r="M678" s="70"/>
      <c r="N678" s="156"/>
      <c r="O678" s="157" t="s">
        <v>1567</v>
      </c>
      <c r="P678" s="156"/>
      <c r="Q678" s="156"/>
      <c r="R678" s="160"/>
      <c r="S678" s="157"/>
      <c r="T678" s="156"/>
      <c r="U678" s="157"/>
      <c r="V678" s="156"/>
      <c r="W678" s="73"/>
      <c r="X678" s="158"/>
      <c r="Y678" s="159"/>
      <c r="Z678" s="75">
        <v>200000000</v>
      </c>
      <c r="AA678" s="76"/>
      <c r="AB678" s="158"/>
      <c r="AC678" s="77"/>
      <c r="AD678" s="156"/>
    </row>
    <row r="679" spans="4:30" ht="30" x14ac:dyDescent="0.35">
      <c r="D679" s="80" t="s">
        <v>1178</v>
      </c>
      <c r="E679" s="99" t="s">
        <v>1568</v>
      </c>
      <c r="F679" s="101"/>
      <c r="G679" s="56"/>
      <c r="H679" s="155"/>
      <c r="I679" s="156"/>
      <c r="J679" s="70"/>
      <c r="K679" s="70"/>
      <c r="L679" s="70"/>
      <c r="M679" s="70"/>
      <c r="N679" s="156"/>
      <c r="O679" s="157" t="s">
        <v>1569</v>
      </c>
      <c r="P679" s="156"/>
      <c r="Q679" s="156"/>
      <c r="R679" s="160"/>
      <c r="S679" s="157"/>
      <c r="T679" s="156"/>
      <c r="U679" s="157"/>
      <c r="V679" s="156"/>
      <c r="W679" s="73"/>
      <c r="X679" s="158"/>
      <c r="Y679" s="159"/>
      <c r="Z679" s="75">
        <v>200000000</v>
      </c>
      <c r="AA679" s="76"/>
      <c r="AB679" s="158"/>
      <c r="AC679" s="77"/>
      <c r="AD679" s="156"/>
    </row>
    <row r="680" spans="4:30" ht="30" x14ac:dyDescent="0.35">
      <c r="D680" s="80" t="s">
        <v>1178</v>
      </c>
      <c r="E680" s="99" t="s">
        <v>1570</v>
      </c>
      <c r="F680" s="101"/>
      <c r="G680" s="56"/>
      <c r="H680" s="155"/>
      <c r="I680" s="156"/>
      <c r="J680" s="70"/>
      <c r="K680" s="70"/>
      <c r="L680" s="70"/>
      <c r="M680" s="70"/>
      <c r="N680" s="156"/>
      <c r="O680" s="157" t="s">
        <v>1571</v>
      </c>
      <c r="P680" s="156"/>
      <c r="Q680" s="156"/>
      <c r="R680" s="160"/>
      <c r="S680" s="157"/>
      <c r="T680" s="156"/>
      <c r="U680" s="157"/>
      <c r="V680" s="156"/>
      <c r="W680" s="73"/>
      <c r="X680" s="158"/>
      <c r="Y680" s="159"/>
      <c r="Z680" s="75">
        <v>200000000</v>
      </c>
      <c r="AA680" s="76"/>
      <c r="AB680" s="158"/>
      <c r="AC680" s="77"/>
      <c r="AD680" s="156"/>
    </row>
    <row r="681" spans="4:30" ht="30" x14ac:dyDescent="0.35">
      <c r="D681" s="80" t="s">
        <v>1178</v>
      </c>
      <c r="E681" s="99" t="s">
        <v>1572</v>
      </c>
      <c r="F681" s="101"/>
      <c r="G681" s="56"/>
      <c r="H681" s="155"/>
      <c r="I681" s="156"/>
      <c r="J681" s="70"/>
      <c r="K681" s="70"/>
      <c r="L681" s="70"/>
      <c r="M681" s="70"/>
      <c r="N681" s="156"/>
      <c r="O681" s="157" t="s">
        <v>1573</v>
      </c>
      <c r="P681" s="156"/>
      <c r="Q681" s="156"/>
      <c r="R681" s="160"/>
      <c r="S681" s="157"/>
      <c r="T681" s="156"/>
      <c r="U681" s="157"/>
      <c r="V681" s="156"/>
      <c r="W681" s="73"/>
      <c r="X681" s="158"/>
      <c r="Y681" s="159"/>
      <c r="Z681" s="75">
        <v>200000000</v>
      </c>
      <c r="AA681" s="76"/>
      <c r="AB681" s="158"/>
      <c r="AC681" s="77"/>
      <c r="AD681" s="156"/>
    </row>
    <row r="682" spans="4:30" ht="30" x14ac:dyDescent="0.35">
      <c r="D682" s="80" t="s">
        <v>1178</v>
      </c>
      <c r="E682" s="99" t="s">
        <v>1574</v>
      </c>
      <c r="F682" s="101"/>
      <c r="G682" s="56"/>
      <c r="H682" s="155"/>
      <c r="I682" s="156"/>
      <c r="J682" s="70"/>
      <c r="K682" s="70"/>
      <c r="L682" s="70"/>
      <c r="M682" s="70"/>
      <c r="N682" s="156"/>
      <c r="O682" s="157" t="s">
        <v>1575</v>
      </c>
      <c r="P682" s="156"/>
      <c r="Q682" s="156"/>
      <c r="R682" s="160"/>
      <c r="S682" s="157"/>
      <c r="T682" s="156"/>
      <c r="U682" s="157"/>
      <c r="V682" s="156"/>
      <c r="W682" s="73"/>
      <c r="X682" s="158"/>
      <c r="Y682" s="159"/>
      <c r="Z682" s="75">
        <v>200000000</v>
      </c>
      <c r="AA682" s="76"/>
      <c r="AB682" s="158"/>
      <c r="AC682" s="77"/>
      <c r="AD682" s="156"/>
    </row>
    <row r="683" spans="4:30" ht="30" x14ac:dyDescent="0.35">
      <c r="D683" s="80" t="s">
        <v>1178</v>
      </c>
      <c r="E683" s="99" t="s">
        <v>1576</v>
      </c>
      <c r="F683" s="101"/>
      <c r="G683" s="56"/>
      <c r="H683" s="155"/>
      <c r="I683" s="156"/>
      <c r="J683" s="70"/>
      <c r="K683" s="70"/>
      <c r="L683" s="70"/>
      <c r="M683" s="70"/>
      <c r="N683" s="156"/>
      <c r="O683" s="157" t="s">
        <v>1577</v>
      </c>
      <c r="P683" s="156"/>
      <c r="Q683" s="156"/>
      <c r="R683" s="160"/>
      <c r="S683" s="157"/>
      <c r="T683" s="156"/>
      <c r="U683" s="157"/>
      <c r="V683" s="156"/>
      <c r="W683" s="73"/>
      <c r="X683" s="158"/>
      <c r="Y683" s="159"/>
      <c r="Z683" s="75">
        <v>200000000</v>
      </c>
      <c r="AA683" s="76"/>
      <c r="AB683" s="158"/>
      <c r="AC683" s="77"/>
      <c r="AD683" s="156"/>
    </row>
    <row r="684" spans="4:30" ht="30" x14ac:dyDescent="0.35">
      <c r="D684" s="80" t="s">
        <v>1178</v>
      </c>
      <c r="E684" s="99" t="s">
        <v>1578</v>
      </c>
      <c r="F684" s="101"/>
      <c r="G684" s="56"/>
      <c r="H684" s="155"/>
      <c r="I684" s="156"/>
      <c r="J684" s="70"/>
      <c r="K684" s="70"/>
      <c r="L684" s="70"/>
      <c r="M684" s="70"/>
      <c r="N684" s="156"/>
      <c r="O684" s="157" t="s">
        <v>1579</v>
      </c>
      <c r="P684" s="156"/>
      <c r="Q684" s="156"/>
      <c r="R684" s="160"/>
      <c r="S684" s="157"/>
      <c r="T684" s="156"/>
      <c r="U684" s="157"/>
      <c r="V684" s="156"/>
      <c r="W684" s="73"/>
      <c r="X684" s="158"/>
      <c r="Y684" s="159"/>
      <c r="Z684" s="75">
        <f>155000000+200000000</f>
        <v>355000000</v>
      </c>
      <c r="AA684" s="76"/>
      <c r="AB684" s="158"/>
      <c r="AC684" s="77"/>
      <c r="AD684" s="156"/>
    </row>
    <row r="685" spans="4:30" s="175" customFormat="1" x14ac:dyDescent="0.35">
      <c r="D685" s="163" t="s">
        <v>1581</v>
      </c>
      <c r="E685" s="164"/>
      <c r="F685" s="55" t="s">
        <v>34</v>
      </c>
      <c r="G685" s="56" t="s">
        <v>34</v>
      </c>
      <c r="H685" s="165" t="s">
        <v>1581</v>
      </c>
      <c r="I685" s="166"/>
      <c r="J685" s="166"/>
      <c r="K685" s="166"/>
      <c r="L685" s="166"/>
      <c r="M685" s="166"/>
      <c r="N685" s="166"/>
      <c r="O685" s="43" t="str">
        <f>H685</f>
        <v>12 DINAS LH</v>
      </c>
      <c r="P685" s="162"/>
      <c r="Q685" s="162"/>
      <c r="R685" s="162"/>
      <c r="S685" s="167"/>
      <c r="T685" s="162"/>
      <c r="U685" s="167"/>
      <c r="V685" s="162"/>
      <c r="W685" s="168"/>
      <c r="X685" s="169"/>
      <c r="Y685" s="170">
        <f>SUM(Y686:Y695)/2</f>
        <v>85000000</v>
      </c>
      <c r="Z685" s="171"/>
      <c r="AA685" s="172">
        <f>SUM(AA686:AA695)/2</f>
        <v>7129000000</v>
      </c>
      <c r="AB685" s="173"/>
      <c r="AC685" s="174">
        <v>3607500000</v>
      </c>
      <c r="AD685" s="166"/>
    </row>
    <row r="686" spans="4:30" s="178" customFormat="1" ht="30" x14ac:dyDescent="0.35">
      <c r="D686" s="163" t="s">
        <v>1581</v>
      </c>
      <c r="E686" s="176"/>
      <c r="F686" s="177"/>
      <c r="G686" s="56" t="s">
        <v>35</v>
      </c>
      <c r="H686" s="147">
        <v>2</v>
      </c>
      <c r="I686" s="148" t="s">
        <v>1583</v>
      </c>
      <c r="J686" s="148"/>
      <c r="K686" s="148"/>
      <c r="L686" s="148"/>
      <c r="M686" s="148"/>
      <c r="N686" s="148"/>
      <c r="O686" s="149" t="s">
        <v>43</v>
      </c>
      <c r="P686" s="150"/>
      <c r="Q686" s="150"/>
      <c r="R686" s="150"/>
      <c r="S686" s="151"/>
      <c r="T686" s="150"/>
      <c r="U686" s="151"/>
      <c r="V686" s="150"/>
      <c r="W686" s="62">
        <v>89000000</v>
      </c>
      <c r="X686" s="152"/>
      <c r="Y686" s="153">
        <f>SUM(Y687:Y688)</f>
        <v>85000000</v>
      </c>
      <c r="Z686" s="64"/>
      <c r="AA686" s="154">
        <f>SUM(AA687:AA688)</f>
        <v>49000000</v>
      </c>
      <c r="AB686" s="152">
        <v>225000000</v>
      </c>
      <c r="AC686" s="66">
        <v>195000000</v>
      </c>
      <c r="AD686" s="152"/>
    </row>
    <row r="687" spans="4:30" s="178" customFormat="1" ht="30" x14ac:dyDescent="0.35">
      <c r="D687" s="163" t="s">
        <v>1581</v>
      </c>
      <c r="E687" s="176"/>
      <c r="F687" s="177"/>
      <c r="G687" s="56" t="s">
        <v>36</v>
      </c>
      <c r="H687" s="155"/>
      <c r="I687" s="156" t="s">
        <v>1584</v>
      </c>
      <c r="J687" s="70" t="e">
        <f>VLOOKUP($I687,[2]DATA2017!$B$5:$O$2526,2,FALSE)*100</f>
        <v>#N/A</v>
      </c>
      <c r="K687" s="70" t="e">
        <f>VLOOKUP($I687,[2]DATA2017!$B$5:$O$2526,3,FALSE)*100</f>
        <v>#N/A</v>
      </c>
      <c r="L687" s="70" t="e">
        <f>VLOOKUP($I687,[2]DATA2017!$B$5:$O$2526,4,FALSE)*100</f>
        <v>#N/A</v>
      </c>
      <c r="M687" s="70" t="e">
        <f t="shared" ref="M687:M688" si="56">SUM(J687:L687)</f>
        <v>#N/A</v>
      </c>
      <c r="N687" s="156" t="s">
        <v>1585</v>
      </c>
      <c r="O687" s="157" t="s">
        <v>1586</v>
      </c>
      <c r="P687" s="156" t="s">
        <v>103</v>
      </c>
      <c r="Q687" s="156" t="s">
        <v>1582</v>
      </c>
      <c r="R687" s="160">
        <v>1</v>
      </c>
      <c r="S687" s="157" t="s">
        <v>1587</v>
      </c>
      <c r="T687" s="160">
        <v>1</v>
      </c>
      <c r="U687" s="157" t="s">
        <v>1588</v>
      </c>
      <c r="V687" s="156" t="s">
        <v>50</v>
      </c>
      <c r="W687" s="73">
        <v>0</v>
      </c>
      <c r="X687" s="158"/>
      <c r="Y687" s="159">
        <v>25000000</v>
      </c>
      <c r="Z687" s="75"/>
      <c r="AA687" s="76">
        <f t="shared" ref="AA687:AA688" si="57">ROUNDDOWN(AC687*90%,-6)</f>
        <v>22000000</v>
      </c>
      <c r="AB687" s="158">
        <v>25000000</v>
      </c>
      <c r="AC687" s="77">
        <v>25000000</v>
      </c>
      <c r="AD687" s="156" t="s">
        <v>41</v>
      </c>
    </row>
    <row r="688" spans="4:30" s="178" customFormat="1" ht="30" x14ac:dyDescent="0.35">
      <c r="D688" s="163" t="s">
        <v>1581</v>
      </c>
      <c r="E688" s="176"/>
      <c r="F688" s="177"/>
      <c r="G688" s="56" t="s">
        <v>36</v>
      </c>
      <c r="H688" s="155"/>
      <c r="I688" s="156" t="s">
        <v>1589</v>
      </c>
      <c r="J688" s="70">
        <f>VLOOKUP($I688,[2]DATA2017!$B$5:$O$2526,2,FALSE)*100</f>
        <v>0</v>
      </c>
      <c r="K688" s="70">
        <f>VLOOKUP($I688,[2]DATA2017!$B$5:$O$2526,3,FALSE)*100</f>
        <v>0</v>
      </c>
      <c r="L688" s="70">
        <f>VLOOKUP($I688,[2]DATA2017!$B$5:$O$2526,4,FALSE)*100</f>
        <v>100</v>
      </c>
      <c r="M688" s="70">
        <f t="shared" si="56"/>
        <v>100</v>
      </c>
      <c r="N688" s="156" t="s">
        <v>1590</v>
      </c>
      <c r="O688" s="157" t="s">
        <v>1156</v>
      </c>
      <c r="P688" s="156" t="s">
        <v>103</v>
      </c>
      <c r="Q688" s="156" t="s">
        <v>1582</v>
      </c>
      <c r="R688" s="160">
        <v>1</v>
      </c>
      <c r="S688" s="157" t="s">
        <v>1591</v>
      </c>
      <c r="T688" s="160">
        <v>1</v>
      </c>
      <c r="U688" s="157" t="s">
        <v>1592</v>
      </c>
      <c r="V688" s="156" t="s">
        <v>50</v>
      </c>
      <c r="W688" s="73">
        <v>13500000</v>
      </c>
      <c r="X688" s="158"/>
      <c r="Y688" s="159">
        <v>60000000</v>
      </c>
      <c r="Z688" s="75"/>
      <c r="AA688" s="76">
        <f t="shared" si="57"/>
        <v>27000000</v>
      </c>
      <c r="AB688" s="158">
        <v>60000000</v>
      </c>
      <c r="AC688" s="77">
        <v>30000000</v>
      </c>
      <c r="AD688" s="156" t="s">
        <v>41</v>
      </c>
    </row>
    <row r="689" spans="4:31" s="178" customFormat="1" ht="30" x14ac:dyDescent="0.35">
      <c r="D689" s="163" t="s">
        <v>1581</v>
      </c>
      <c r="E689" s="176"/>
      <c r="F689" s="177"/>
      <c r="G689" s="56" t="s">
        <v>35</v>
      </c>
      <c r="H689" s="147">
        <v>6</v>
      </c>
      <c r="I689" s="148" t="s">
        <v>1593</v>
      </c>
      <c r="J689" s="148"/>
      <c r="K689" s="148"/>
      <c r="L689" s="148"/>
      <c r="M689" s="148"/>
      <c r="N689" s="148" t="s">
        <v>1593</v>
      </c>
      <c r="O689" s="149" t="s">
        <v>1594</v>
      </c>
      <c r="P689" s="150"/>
      <c r="Q689" s="150"/>
      <c r="R689" s="150"/>
      <c r="S689" s="151"/>
      <c r="T689" s="150"/>
      <c r="U689" s="151"/>
      <c r="V689" s="150"/>
      <c r="W689" s="62">
        <v>3192500000</v>
      </c>
      <c r="X689" s="152"/>
      <c r="Y689" s="153">
        <f>SUM(Y694:Y695)</f>
        <v>0</v>
      </c>
      <c r="Z689" s="64"/>
      <c r="AA689" s="154">
        <f>SUM(AA690:AA695)</f>
        <v>7080000000</v>
      </c>
      <c r="AB689" s="152">
        <v>2450000000</v>
      </c>
      <c r="AC689" s="66">
        <v>1657000000</v>
      </c>
      <c r="AD689" s="152"/>
    </row>
    <row r="690" spans="4:31" s="178" customFormat="1" ht="30" x14ac:dyDescent="0.35">
      <c r="D690" s="163" t="s">
        <v>1581</v>
      </c>
      <c r="E690" s="176"/>
      <c r="F690" s="177"/>
      <c r="G690" s="56" t="s">
        <v>36</v>
      </c>
      <c r="H690" s="147"/>
      <c r="I690" s="148"/>
      <c r="J690" s="148"/>
      <c r="K690" s="148"/>
      <c r="L690" s="148"/>
      <c r="M690" s="148"/>
      <c r="N690" s="179" t="s">
        <v>1595</v>
      </c>
      <c r="O690" s="180" t="s">
        <v>1596</v>
      </c>
      <c r="P690" s="150"/>
      <c r="Q690" s="150"/>
      <c r="R690" s="150"/>
      <c r="S690" s="151"/>
      <c r="T690" s="150"/>
      <c r="U690" s="151"/>
      <c r="V690" s="150"/>
      <c r="W690" s="62"/>
      <c r="X690" s="152"/>
      <c r="Y690" s="153"/>
      <c r="Z690" s="64"/>
      <c r="AA690" s="181">
        <f>SUM(Z691:Z693)</f>
        <v>2040000000</v>
      </c>
      <c r="AB690" s="152"/>
      <c r="AC690" s="66"/>
      <c r="AD690" s="152"/>
    </row>
    <row r="691" spans="4:31" s="178" customFormat="1" ht="15.9" x14ac:dyDescent="0.35">
      <c r="D691" s="163" t="s">
        <v>1581</v>
      </c>
      <c r="E691" s="176" t="s">
        <v>1597</v>
      </c>
      <c r="F691" s="177"/>
      <c r="G691" s="56"/>
      <c r="H691" s="147"/>
      <c r="I691" s="148"/>
      <c r="J691" s="148"/>
      <c r="K691" s="148"/>
      <c r="L691" s="148"/>
      <c r="M691" s="148"/>
      <c r="N691" s="148"/>
      <c r="O691" s="182" t="s">
        <v>1598</v>
      </c>
      <c r="P691" s="150"/>
      <c r="Q691" s="150"/>
      <c r="R691" s="150"/>
      <c r="S691" s="151"/>
      <c r="T691" s="150"/>
      <c r="U691" s="151"/>
      <c r="V691" s="150"/>
      <c r="W691" s="62"/>
      <c r="X691" s="152"/>
      <c r="Y691" s="153"/>
      <c r="Z691" s="75">
        <v>1350000000</v>
      </c>
      <c r="AA691" s="154"/>
      <c r="AB691" s="152"/>
      <c r="AC691" s="66"/>
      <c r="AD691" s="152"/>
    </row>
    <row r="692" spans="4:31" s="178" customFormat="1" ht="15.9" x14ac:dyDescent="0.35">
      <c r="D692" s="163" t="s">
        <v>1581</v>
      </c>
      <c r="E692" s="176" t="s">
        <v>1599</v>
      </c>
      <c r="F692" s="177"/>
      <c r="G692" s="56"/>
      <c r="H692" s="147"/>
      <c r="I692" s="148"/>
      <c r="J692" s="148"/>
      <c r="K692" s="148"/>
      <c r="L692" s="148"/>
      <c r="M692" s="148"/>
      <c r="N692" s="148"/>
      <c r="O692" s="182" t="s">
        <v>1600</v>
      </c>
      <c r="P692" s="150"/>
      <c r="Q692" s="150"/>
      <c r="R692" s="150"/>
      <c r="S692" s="151"/>
      <c r="T692" s="150"/>
      <c r="U692" s="151"/>
      <c r="V692" s="150"/>
      <c r="W692" s="62"/>
      <c r="X692" s="152"/>
      <c r="Y692" s="153"/>
      <c r="Z692" s="75">
        <v>540000000</v>
      </c>
      <c r="AA692" s="154"/>
      <c r="AB692" s="152"/>
      <c r="AC692" s="66"/>
      <c r="AD692" s="152"/>
    </row>
    <row r="693" spans="4:31" s="178" customFormat="1" x14ac:dyDescent="0.35">
      <c r="D693" s="163" t="s">
        <v>1581</v>
      </c>
      <c r="E693" s="176" t="s">
        <v>1601</v>
      </c>
      <c r="F693" s="177"/>
      <c r="G693" s="56"/>
      <c r="H693" s="147"/>
      <c r="I693" s="148"/>
      <c r="J693" s="148"/>
      <c r="K693" s="148"/>
      <c r="L693" s="148"/>
      <c r="M693" s="148"/>
      <c r="N693" s="148"/>
      <c r="O693" s="180" t="s">
        <v>1602</v>
      </c>
      <c r="P693" s="150"/>
      <c r="Q693" s="150"/>
      <c r="R693" s="150"/>
      <c r="S693" s="151"/>
      <c r="T693" s="150"/>
      <c r="U693" s="151"/>
      <c r="V693" s="150"/>
      <c r="W693" s="62"/>
      <c r="X693" s="152"/>
      <c r="Y693" s="153"/>
      <c r="Z693" s="75">
        <v>150000000</v>
      </c>
      <c r="AA693" s="154"/>
      <c r="AB693" s="152"/>
      <c r="AC693" s="66"/>
      <c r="AD693" s="152"/>
    </row>
    <row r="694" spans="4:31" s="178" customFormat="1" x14ac:dyDescent="0.35">
      <c r="D694" s="163" t="s">
        <v>1581</v>
      </c>
      <c r="E694" s="176" t="s">
        <v>1603</v>
      </c>
      <c r="F694" s="177"/>
      <c r="G694" s="56" t="s">
        <v>36</v>
      </c>
      <c r="H694" s="155"/>
      <c r="I694" s="156" t="s">
        <v>1580</v>
      </c>
      <c r="J694" s="70" t="e">
        <f>VLOOKUP($I694,[2]DATA2017!$B$5:$O$2526,2,FALSE)*100</f>
        <v>#N/A</v>
      </c>
      <c r="K694" s="70" t="e">
        <f>VLOOKUP($I694,[2]DATA2017!$B$5:$O$2526,3,FALSE)*100</f>
        <v>#N/A</v>
      </c>
      <c r="L694" s="70" t="e">
        <f>VLOOKUP($I694,[2]DATA2017!$B$5:$O$2526,4,FALSE)*100</f>
        <v>#N/A</v>
      </c>
      <c r="M694" s="70" t="e">
        <f t="shared" ref="M694:M695" si="58">SUM(J694:L694)</f>
        <v>#N/A</v>
      </c>
      <c r="N694" s="156" t="s">
        <v>1604</v>
      </c>
      <c r="O694" s="157" t="s">
        <v>1605</v>
      </c>
      <c r="P694" s="156"/>
      <c r="Q694" s="156"/>
      <c r="R694" s="160"/>
      <c r="S694" s="157"/>
      <c r="T694" s="160"/>
      <c r="U694" s="157"/>
      <c r="V694" s="156"/>
      <c r="W694" s="73"/>
      <c r="X694" s="158"/>
      <c r="Y694" s="159"/>
      <c r="Z694" s="75"/>
      <c r="AA694" s="76">
        <v>1440000000</v>
      </c>
      <c r="AB694" s="158"/>
      <c r="AC694" s="77">
        <v>0</v>
      </c>
      <c r="AD694" s="156"/>
      <c r="AE694" s="178" t="s">
        <v>406</v>
      </c>
    </row>
    <row r="695" spans="4:31" s="178" customFormat="1" x14ac:dyDescent="0.35">
      <c r="D695" s="163" t="s">
        <v>1581</v>
      </c>
      <c r="E695" s="176" t="s">
        <v>1606</v>
      </c>
      <c r="F695" s="177"/>
      <c r="G695" s="56" t="s">
        <v>36</v>
      </c>
      <c r="H695" s="155"/>
      <c r="I695" s="156" t="s">
        <v>1580</v>
      </c>
      <c r="J695" s="70" t="e">
        <f>VLOOKUP($I695,[2]DATA2017!$B$5:$O$2526,2,FALSE)*100</f>
        <v>#N/A</v>
      </c>
      <c r="K695" s="70" t="e">
        <f>VLOOKUP($I695,[2]DATA2017!$B$5:$O$2526,3,FALSE)*100</f>
        <v>#N/A</v>
      </c>
      <c r="L695" s="70" t="e">
        <f>VLOOKUP($I695,[2]DATA2017!$B$5:$O$2526,4,FALSE)*100</f>
        <v>#N/A</v>
      </c>
      <c r="M695" s="70" t="e">
        <f t="shared" si="58"/>
        <v>#N/A</v>
      </c>
      <c r="N695" s="156" t="s">
        <v>1607</v>
      </c>
      <c r="O695" s="157" t="s">
        <v>1608</v>
      </c>
      <c r="P695" s="156"/>
      <c r="Q695" s="156"/>
      <c r="R695" s="160"/>
      <c r="S695" s="157"/>
      <c r="T695" s="160"/>
      <c r="U695" s="157"/>
      <c r="V695" s="156"/>
      <c r="W695" s="73"/>
      <c r="X695" s="158"/>
      <c r="Y695" s="159"/>
      <c r="Z695" s="75"/>
      <c r="AA695" s="76">
        <v>3600000000</v>
      </c>
      <c r="AB695" s="158"/>
      <c r="AC695" s="77">
        <v>0</v>
      </c>
      <c r="AD695" s="156"/>
    </row>
    <row r="696" spans="4:31" s="175" customFormat="1" x14ac:dyDescent="0.35">
      <c r="D696" s="163" t="s">
        <v>1609</v>
      </c>
      <c r="E696" s="164"/>
      <c r="F696" s="55" t="s">
        <v>34</v>
      </c>
      <c r="G696" s="56" t="s">
        <v>34</v>
      </c>
      <c r="H696" s="165" t="s">
        <v>1609</v>
      </c>
      <c r="I696" s="166"/>
      <c r="J696" s="166"/>
      <c r="K696" s="166"/>
      <c r="L696" s="166"/>
      <c r="M696" s="166"/>
      <c r="N696" s="166"/>
      <c r="O696" s="43" t="str">
        <f>H696</f>
        <v>13 DINDUKCAPIL</v>
      </c>
      <c r="P696" s="162"/>
      <c r="Q696" s="162"/>
      <c r="R696" s="162"/>
      <c r="S696" s="167"/>
      <c r="T696" s="162"/>
      <c r="U696" s="167"/>
      <c r="V696" s="162"/>
      <c r="W696" s="168"/>
      <c r="X696" s="169"/>
      <c r="Y696" s="170">
        <f>SUM(Y697:Y698)/2</f>
        <v>936968000</v>
      </c>
      <c r="Z696" s="171"/>
      <c r="AA696" s="172">
        <f>SUM(AA697:AA698)/2</f>
        <v>564000000</v>
      </c>
      <c r="AB696" s="173"/>
      <c r="AC696" s="174">
        <v>2031794600</v>
      </c>
      <c r="AD696" s="166"/>
    </row>
    <row r="697" spans="4:31" s="178" customFormat="1" x14ac:dyDescent="0.35">
      <c r="D697" s="163" t="s">
        <v>1609</v>
      </c>
      <c r="E697" s="176"/>
      <c r="F697" s="177"/>
      <c r="G697" s="56" t="s">
        <v>35</v>
      </c>
      <c r="H697" s="147">
        <v>5</v>
      </c>
      <c r="I697" s="148" t="s">
        <v>1610</v>
      </c>
      <c r="J697" s="148"/>
      <c r="K697" s="148"/>
      <c r="L697" s="148"/>
      <c r="M697" s="148"/>
      <c r="N697" s="148" t="s">
        <v>1611</v>
      </c>
      <c r="O697" s="149" t="s">
        <v>1612</v>
      </c>
      <c r="P697" s="150"/>
      <c r="Q697" s="150"/>
      <c r="R697" s="150"/>
      <c r="S697" s="151"/>
      <c r="T697" s="150"/>
      <c r="U697" s="151"/>
      <c r="V697" s="150"/>
      <c r="W697" s="62">
        <v>807692000</v>
      </c>
      <c r="X697" s="152"/>
      <c r="Y697" s="153">
        <f>SUM(Y698:Y698)</f>
        <v>936968000</v>
      </c>
      <c r="Z697" s="64"/>
      <c r="AA697" s="154">
        <f>SUM(AA698:AA698)</f>
        <v>564000000</v>
      </c>
      <c r="AB697" s="152">
        <v>2900500000</v>
      </c>
      <c r="AC697" s="66">
        <v>1365635500</v>
      </c>
      <c r="AD697" s="152"/>
    </row>
    <row r="698" spans="4:31" s="178" customFormat="1" ht="60" x14ac:dyDescent="0.35">
      <c r="D698" s="163" t="s">
        <v>1609</v>
      </c>
      <c r="E698" s="176"/>
      <c r="F698" s="177"/>
      <c r="G698" s="56" t="s">
        <v>36</v>
      </c>
      <c r="H698" s="155"/>
      <c r="I698" s="156" t="s">
        <v>1613</v>
      </c>
      <c r="J698" s="70">
        <f>VLOOKUP($I698,[2]DATA2017!$B$5:$O$2526,2,FALSE)*100</f>
        <v>5.7911065149948291</v>
      </c>
      <c r="K698" s="70">
        <f>VLOOKUP($I698,[2]DATA2017!$B$5:$O$2526,3,FALSE)*100</f>
        <v>94.208893485005177</v>
      </c>
      <c r="L698" s="70">
        <f>VLOOKUP($I698,[2]DATA2017!$B$5:$O$2526,4,FALSE)*100</f>
        <v>0</v>
      </c>
      <c r="M698" s="70">
        <f t="shared" ref="M698" si="59">SUM(J698:L698)</f>
        <v>100</v>
      </c>
      <c r="N698" s="156" t="s">
        <v>1614</v>
      </c>
      <c r="O698" s="157" t="s">
        <v>1615</v>
      </c>
      <c r="P698" s="156"/>
      <c r="Q698" s="156" t="s">
        <v>1616</v>
      </c>
      <c r="R698" s="160">
        <v>0.7</v>
      </c>
      <c r="S698" s="157" t="s">
        <v>1617</v>
      </c>
      <c r="T698" s="156" t="s">
        <v>39</v>
      </c>
      <c r="U698" s="157" t="s">
        <v>1618</v>
      </c>
      <c r="V698" s="160">
        <v>0.8</v>
      </c>
      <c r="W698" s="73">
        <v>386800000</v>
      </c>
      <c r="X698" s="158"/>
      <c r="Y698" s="159">
        <v>936968000</v>
      </c>
      <c r="Z698" s="75"/>
      <c r="AA698" s="76">
        <f t="shared" ref="AA698" si="60">ROUNDDOWN(AC698*90%,-6)</f>
        <v>564000000</v>
      </c>
      <c r="AB698" s="158">
        <v>950000000</v>
      </c>
      <c r="AC698" s="77">
        <v>627568000</v>
      </c>
      <c r="AD698" s="156" t="s">
        <v>41</v>
      </c>
    </row>
    <row r="699" spans="4:31" s="175" customFormat="1" x14ac:dyDescent="0.35">
      <c r="D699" s="163" t="s">
        <v>1619</v>
      </c>
      <c r="E699" s="164"/>
      <c r="F699" s="55" t="s">
        <v>34</v>
      </c>
      <c r="G699" s="56" t="s">
        <v>34</v>
      </c>
      <c r="H699" s="165" t="s">
        <v>1619</v>
      </c>
      <c r="I699" s="166"/>
      <c r="J699" s="166"/>
      <c r="K699" s="166"/>
      <c r="L699" s="166"/>
      <c r="M699" s="166"/>
      <c r="N699" s="166"/>
      <c r="O699" s="43" t="str">
        <f>H699</f>
        <v>14 DINPERMADES</v>
      </c>
      <c r="P699" s="162"/>
      <c r="Q699" s="162"/>
      <c r="R699" s="162"/>
      <c r="S699" s="167"/>
      <c r="T699" s="162"/>
      <c r="U699" s="167"/>
      <c r="V699" s="162"/>
      <c r="W699" s="168"/>
      <c r="X699" s="169"/>
      <c r="Y699" s="170">
        <f>SUM(Y700:Y703)/2</f>
        <v>130000000</v>
      </c>
      <c r="Z699" s="171"/>
      <c r="AA699" s="172">
        <f>SUM(AA700:AA703)/2</f>
        <v>56000000</v>
      </c>
      <c r="AB699" s="173"/>
      <c r="AC699" s="174">
        <v>2820480000</v>
      </c>
      <c r="AD699" s="166"/>
    </row>
    <row r="700" spans="4:31" s="178" customFormat="1" ht="30" x14ac:dyDescent="0.35">
      <c r="D700" s="163" t="s">
        <v>1619</v>
      </c>
      <c r="E700" s="176"/>
      <c r="F700" s="177"/>
      <c r="G700" s="56" t="s">
        <v>35</v>
      </c>
      <c r="H700" s="147">
        <v>2</v>
      </c>
      <c r="I700" s="148" t="s">
        <v>1620</v>
      </c>
      <c r="J700" s="148"/>
      <c r="K700" s="148"/>
      <c r="L700" s="148"/>
      <c r="M700" s="148"/>
      <c r="N700" s="148"/>
      <c r="O700" s="149" t="s">
        <v>43</v>
      </c>
      <c r="P700" s="150"/>
      <c r="Q700" s="150"/>
      <c r="R700" s="150"/>
      <c r="S700" s="151"/>
      <c r="T700" s="150"/>
      <c r="U700" s="151"/>
      <c r="V700" s="150"/>
      <c r="W700" s="62">
        <v>145000000</v>
      </c>
      <c r="X700" s="152"/>
      <c r="Y700" s="153">
        <f>SUM(Y701:Y703)</f>
        <v>130000000</v>
      </c>
      <c r="Z700" s="64"/>
      <c r="AA700" s="154">
        <f>SUM(AA701:AA703)</f>
        <v>56000000</v>
      </c>
      <c r="AB700" s="152">
        <v>1219000000</v>
      </c>
      <c r="AC700" s="66">
        <v>163200000</v>
      </c>
      <c r="AD700" s="152"/>
    </row>
    <row r="701" spans="4:31" s="178" customFormat="1" x14ac:dyDescent="0.35">
      <c r="D701" s="163" t="s">
        <v>1619</v>
      </c>
      <c r="E701" s="176"/>
      <c r="F701" s="177"/>
      <c r="G701" s="56" t="s">
        <v>36</v>
      </c>
      <c r="H701" s="155"/>
      <c r="I701" s="156" t="s">
        <v>1622</v>
      </c>
      <c r="J701" s="70" t="e">
        <f>VLOOKUP($I701,[2]DATA2017!$B$5:$O$2526,2,FALSE)*100</f>
        <v>#N/A</v>
      </c>
      <c r="K701" s="70" t="e">
        <f>VLOOKUP($I701,[2]DATA2017!$B$5:$O$2526,3,FALSE)*100</f>
        <v>#N/A</v>
      </c>
      <c r="L701" s="70" t="e">
        <f>VLOOKUP($I701,[2]DATA2017!$B$5:$O$2526,4,FALSE)*100</f>
        <v>#N/A</v>
      </c>
      <c r="M701" s="70" t="e">
        <f t="shared" ref="M701:M703" si="61">SUM(J701:L701)</f>
        <v>#N/A</v>
      </c>
      <c r="N701" s="156" t="s">
        <v>1621</v>
      </c>
      <c r="O701" s="157" t="s">
        <v>51</v>
      </c>
      <c r="P701" s="156"/>
      <c r="Q701" s="156" t="s">
        <v>1623</v>
      </c>
      <c r="R701" s="160">
        <v>1</v>
      </c>
      <c r="S701" s="157" t="s">
        <v>1623</v>
      </c>
      <c r="T701" s="156" t="s">
        <v>279</v>
      </c>
      <c r="U701" s="157" t="s">
        <v>1624</v>
      </c>
      <c r="V701" s="156" t="s">
        <v>39</v>
      </c>
      <c r="W701" s="73">
        <v>20000000</v>
      </c>
      <c r="X701" s="158"/>
      <c r="Y701" s="159">
        <v>70000000</v>
      </c>
      <c r="Z701" s="75"/>
      <c r="AA701" s="76">
        <f t="shared" ref="AA701:AA703" si="62">ROUNDDOWN(AC701*90%,-6)</f>
        <v>25000000</v>
      </c>
      <c r="AB701" s="158">
        <v>72000000</v>
      </c>
      <c r="AC701" s="77">
        <v>28200000</v>
      </c>
      <c r="AD701" s="156" t="s">
        <v>41</v>
      </c>
    </row>
    <row r="702" spans="4:31" s="178" customFormat="1" ht="45" x14ac:dyDescent="0.35">
      <c r="D702" s="163" t="s">
        <v>1619</v>
      </c>
      <c r="E702" s="176"/>
      <c r="F702" s="177"/>
      <c r="G702" s="56" t="s">
        <v>36</v>
      </c>
      <c r="H702" s="155"/>
      <c r="I702" s="156" t="s">
        <v>1625</v>
      </c>
      <c r="J702" s="70">
        <f>VLOOKUP($I702,[2]DATA2017!$B$5:$O$2526,2,FALSE)*100</f>
        <v>0</v>
      </c>
      <c r="K702" s="70">
        <f>VLOOKUP($I702,[2]DATA2017!$B$5:$O$2526,3,FALSE)*100</f>
        <v>0</v>
      </c>
      <c r="L702" s="70">
        <f>VLOOKUP($I702,[2]DATA2017!$B$5:$O$2526,4,FALSE)*100</f>
        <v>100</v>
      </c>
      <c r="M702" s="70">
        <f t="shared" si="61"/>
        <v>100</v>
      </c>
      <c r="N702" s="156" t="s">
        <v>1626</v>
      </c>
      <c r="O702" s="157" t="s">
        <v>1088</v>
      </c>
      <c r="P702" s="156"/>
      <c r="Q702" s="156" t="s">
        <v>1627</v>
      </c>
      <c r="R702" s="160">
        <v>1</v>
      </c>
      <c r="S702" s="157" t="s">
        <v>1627</v>
      </c>
      <c r="T702" s="156" t="s">
        <v>279</v>
      </c>
      <c r="U702" s="157" t="s">
        <v>1628</v>
      </c>
      <c r="V702" s="156" t="s">
        <v>39</v>
      </c>
      <c r="W702" s="73">
        <v>10000000</v>
      </c>
      <c r="X702" s="158"/>
      <c r="Y702" s="159">
        <v>40000000</v>
      </c>
      <c r="Z702" s="75"/>
      <c r="AA702" s="76">
        <f t="shared" si="62"/>
        <v>9000000</v>
      </c>
      <c r="AB702" s="158">
        <v>42000000</v>
      </c>
      <c r="AC702" s="77">
        <v>10000000</v>
      </c>
      <c r="AD702" s="156" t="s">
        <v>41</v>
      </c>
    </row>
    <row r="703" spans="4:31" s="178" customFormat="1" ht="30" x14ac:dyDescent="0.35">
      <c r="D703" s="163" t="s">
        <v>1619</v>
      </c>
      <c r="E703" s="176"/>
      <c r="F703" s="177"/>
      <c r="G703" s="56" t="s">
        <v>36</v>
      </c>
      <c r="H703" s="155"/>
      <c r="I703" s="156" t="s">
        <v>1629</v>
      </c>
      <c r="J703" s="70">
        <f>VLOOKUP($I703,[2]DATA2017!$B$5:$O$2526,2,FALSE)*100</f>
        <v>0</v>
      </c>
      <c r="K703" s="70">
        <f>VLOOKUP($I703,[2]DATA2017!$B$5:$O$2526,3,FALSE)*100</f>
        <v>0</v>
      </c>
      <c r="L703" s="70">
        <f>VLOOKUP($I703,[2]DATA2017!$B$5:$O$2526,4,FALSE)*100</f>
        <v>100</v>
      </c>
      <c r="M703" s="70">
        <f t="shared" si="61"/>
        <v>100</v>
      </c>
      <c r="N703" s="156" t="s">
        <v>1630</v>
      </c>
      <c r="O703" s="157" t="s">
        <v>1156</v>
      </c>
      <c r="P703" s="156"/>
      <c r="Q703" s="156" t="s">
        <v>1631</v>
      </c>
      <c r="R703" s="156" t="s">
        <v>1632</v>
      </c>
      <c r="S703" s="157" t="s">
        <v>1631</v>
      </c>
      <c r="T703" s="156" t="s">
        <v>279</v>
      </c>
      <c r="U703" s="157" t="s">
        <v>1631</v>
      </c>
      <c r="V703" s="156" t="s">
        <v>39</v>
      </c>
      <c r="W703" s="73">
        <v>20000000</v>
      </c>
      <c r="X703" s="158"/>
      <c r="Y703" s="159">
        <v>20000000</v>
      </c>
      <c r="Z703" s="75"/>
      <c r="AA703" s="76">
        <f t="shared" si="62"/>
        <v>22000000</v>
      </c>
      <c r="AB703" s="158">
        <v>22000000</v>
      </c>
      <c r="AC703" s="77">
        <v>25000000</v>
      </c>
      <c r="AD703" s="156" t="s">
        <v>41</v>
      </c>
    </row>
    <row r="704" spans="4:31" s="187" customFormat="1" x14ac:dyDescent="0.35">
      <c r="D704" s="163" t="s">
        <v>1633</v>
      </c>
      <c r="E704" s="164"/>
      <c r="F704" s="55" t="s">
        <v>34</v>
      </c>
      <c r="G704" s="56" t="s">
        <v>34</v>
      </c>
      <c r="H704" s="165" t="s">
        <v>1633</v>
      </c>
      <c r="I704" s="166"/>
      <c r="J704" s="166"/>
      <c r="K704" s="166"/>
      <c r="L704" s="166"/>
      <c r="M704" s="166"/>
      <c r="N704" s="166"/>
      <c r="O704" s="43" t="str">
        <f>H704</f>
        <v>15 DINHUB</v>
      </c>
      <c r="P704" s="166"/>
      <c r="Q704" s="166"/>
      <c r="R704" s="166"/>
      <c r="S704" s="183"/>
      <c r="T704" s="166"/>
      <c r="U704" s="183"/>
      <c r="V704" s="166"/>
      <c r="W704" s="184"/>
      <c r="X704" s="169"/>
      <c r="Y704" s="169">
        <f>SUM(Y705:Y720)/2</f>
        <v>9364500000</v>
      </c>
      <c r="Z704" s="171"/>
      <c r="AA704" s="185">
        <f>SUM(AA705:AA720)/2</f>
        <v>8820000000</v>
      </c>
      <c r="AB704" s="169"/>
      <c r="AC704" s="186">
        <v>14737265000</v>
      </c>
      <c r="AD704" s="166"/>
    </row>
    <row r="705" spans="4:31" s="178" customFormat="1" ht="30" x14ac:dyDescent="0.35">
      <c r="D705" s="163" t="s">
        <v>1633</v>
      </c>
      <c r="E705" s="176"/>
      <c r="F705" s="177"/>
      <c r="G705" s="56" t="s">
        <v>35</v>
      </c>
      <c r="H705" s="147">
        <v>2</v>
      </c>
      <c r="I705" s="148" t="s">
        <v>1634</v>
      </c>
      <c r="J705" s="148"/>
      <c r="K705" s="148"/>
      <c r="L705" s="148"/>
      <c r="M705" s="148"/>
      <c r="N705" s="148" t="s">
        <v>1634</v>
      </c>
      <c r="O705" s="149" t="s">
        <v>43</v>
      </c>
      <c r="P705" s="150"/>
      <c r="Q705" s="150"/>
      <c r="R705" s="150"/>
      <c r="S705" s="151"/>
      <c r="T705" s="150"/>
      <c r="U705" s="151"/>
      <c r="V705" s="150"/>
      <c r="W705" s="62">
        <v>174500000</v>
      </c>
      <c r="X705" s="152"/>
      <c r="Y705" s="153">
        <f>SUM(Y706:Y708)</f>
        <v>80000000</v>
      </c>
      <c r="Z705" s="64"/>
      <c r="AA705" s="154">
        <f>SUM(AA706:AA708)</f>
        <v>71000000</v>
      </c>
      <c r="AB705" s="152">
        <v>2135000000</v>
      </c>
      <c r="AC705" s="66">
        <v>260000000</v>
      </c>
      <c r="AD705" s="152"/>
    </row>
    <row r="706" spans="4:31" s="178" customFormat="1" x14ac:dyDescent="0.35">
      <c r="D706" s="163" t="s">
        <v>1633</v>
      </c>
      <c r="E706" s="176"/>
      <c r="F706" s="177"/>
      <c r="G706" s="56" t="s">
        <v>36</v>
      </c>
      <c r="H706" s="155"/>
      <c r="I706" s="156" t="s">
        <v>1635</v>
      </c>
      <c r="J706" s="70" t="e">
        <f>VLOOKUP($I706,[2]DATA2017!$B$5:$O$2526,2,FALSE)*100</f>
        <v>#N/A</v>
      </c>
      <c r="K706" s="70" t="e">
        <f>VLOOKUP($I706,[2]DATA2017!$B$5:$O$2526,3,FALSE)*100</f>
        <v>#N/A</v>
      </c>
      <c r="L706" s="70" t="e">
        <f>VLOOKUP($I706,[2]DATA2017!$B$5:$O$2526,4,FALSE)*100</f>
        <v>#N/A</v>
      </c>
      <c r="M706" s="70" t="e">
        <f t="shared" ref="M706:M708" si="63">SUM(J706:L706)</f>
        <v>#N/A</v>
      </c>
      <c r="N706" s="156" t="s">
        <v>1636</v>
      </c>
      <c r="O706" s="157" t="s">
        <v>1088</v>
      </c>
      <c r="P706" s="156"/>
      <c r="Q706" s="156"/>
      <c r="R706" s="156"/>
      <c r="S706" s="157"/>
      <c r="T706" s="156"/>
      <c r="U706" s="157"/>
      <c r="V706" s="156"/>
      <c r="W706" s="73">
        <v>0</v>
      </c>
      <c r="X706" s="158"/>
      <c r="Y706" s="159">
        <v>25000000</v>
      </c>
      <c r="Z706" s="75"/>
      <c r="AA706" s="76">
        <f t="shared" ref="AA706:AA708" si="64">ROUNDDOWN(AC706*90%,-6)</f>
        <v>22000000</v>
      </c>
      <c r="AB706" s="158">
        <v>25000000</v>
      </c>
      <c r="AC706" s="77">
        <v>25000000</v>
      </c>
      <c r="AD706" s="156" t="s">
        <v>41</v>
      </c>
    </row>
    <row r="707" spans="4:31" s="178" customFormat="1" ht="30" x14ac:dyDescent="0.35">
      <c r="D707" s="163" t="s">
        <v>1633</v>
      </c>
      <c r="E707" s="176"/>
      <c r="F707" s="177"/>
      <c r="G707" s="56" t="s">
        <v>36</v>
      </c>
      <c r="H707" s="155"/>
      <c r="I707" s="156" t="s">
        <v>1637</v>
      </c>
      <c r="J707" s="70">
        <f>VLOOKUP($I707,[2]DATA2017!$B$5:$O$2526,2,FALSE)*100</f>
        <v>0</v>
      </c>
      <c r="K707" s="70">
        <f>VLOOKUP($I707,[2]DATA2017!$B$5:$O$2526,3,FALSE)*100</f>
        <v>0</v>
      </c>
      <c r="L707" s="70">
        <f>VLOOKUP($I707,[2]DATA2017!$B$5:$O$2526,4,FALSE)*100</f>
        <v>100</v>
      </c>
      <c r="M707" s="70">
        <f t="shared" si="63"/>
        <v>100</v>
      </c>
      <c r="N707" s="156" t="s">
        <v>1638</v>
      </c>
      <c r="O707" s="157" t="s">
        <v>383</v>
      </c>
      <c r="P707" s="156"/>
      <c r="Q707" s="156" t="s">
        <v>1639</v>
      </c>
      <c r="R707" s="160">
        <v>1</v>
      </c>
      <c r="S707" s="157" t="s">
        <v>1640</v>
      </c>
      <c r="T707" s="156" t="s">
        <v>1166</v>
      </c>
      <c r="U707" s="157" t="s">
        <v>1641</v>
      </c>
      <c r="V707" s="156" t="s">
        <v>279</v>
      </c>
      <c r="W707" s="73">
        <v>7500000</v>
      </c>
      <c r="X707" s="158"/>
      <c r="Y707" s="159">
        <v>25000000</v>
      </c>
      <c r="Z707" s="75"/>
      <c r="AA707" s="76">
        <f t="shared" si="64"/>
        <v>22000000</v>
      </c>
      <c r="AB707" s="158">
        <v>25000000</v>
      </c>
      <c r="AC707" s="77">
        <v>25000000</v>
      </c>
      <c r="AD707" s="156" t="s">
        <v>41</v>
      </c>
    </row>
    <row r="708" spans="4:31" s="178" customFormat="1" x14ac:dyDescent="0.35">
      <c r="D708" s="163" t="s">
        <v>1633</v>
      </c>
      <c r="E708" s="176"/>
      <c r="F708" s="177"/>
      <c r="G708" s="56" t="s">
        <v>36</v>
      </c>
      <c r="H708" s="155"/>
      <c r="I708" s="156" t="s">
        <v>1642</v>
      </c>
      <c r="J708" s="70" t="e">
        <f>VLOOKUP($I708,[2]DATA2017!$B$5:$O$2526,2,FALSE)*100</f>
        <v>#N/A</v>
      </c>
      <c r="K708" s="70" t="e">
        <f>VLOOKUP($I708,[2]DATA2017!$B$5:$O$2526,3,FALSE)*100</f>
        <v>#N/A</v>
      </c>
      <c r="L708" s="70" t="e">
        <f>VLOOKUP($I708,[2]DATA2017!$B$5:$O$2526,4,FALSE)*100</f>
        <v>#N/A</v>
      </c>
      <c r="M708" s="70" t="e">
        <f t="shared" si="63"/>
        <v>#N/A</v>
      </c>
      <c r="N708" s="156" t="s">
        <v>1643</v>
      </c>
      <c r="O708" s="157" t="s">
        <v>1644</v>
      </c>
      <c r="P708" s="156"/>
      <c r="Q708" s="156"/>
      <c r="R708" s="156"/>
      <c r="S708" s="157"/>
      <c r="T708" s="156"/>
      <c r="U708" s="157"/>
      <c r="V708" s="156"/>
      <c r="W708" s="73">
        <v>0</v>
      </c>
      <c r="X708" s="158"/>
      <c r="Y708" s="159">
        <v>30000000</v>
      </c>
      <c r="Z708" s="75"/>
      <c r="AA708" s="76">
        <f t="shared" si="64"/>
        <v>27000000</v>
      </c>
      <c r="AB708" s="158">
        <v>30000000</v>
      </c>
      <c r="AC708" s="77">
        <v>30000000</v>
      </c>
      <c r="AD708" s="156" t="s">
        <v>41</v>
      </c>
    </row>
    <row r="709" spans="4:31" s="178" customFormat="1" x14ac:dyDescent="0.35">
      <c r="D709" s="163" t="s">
        <v>1633</v>
      </c>
      <c r="E709" s="176"/>
      <c r="F709" s="177"/>
      <c r="G709" s="56" t="s">
        <v>35</v>
      </c>
      <c r="H709" s="147">
        <v>3</v>
      </c>
      <c r="I709" s="148" t="s">
        <v>1645</v>
      </c>
      <c r="J709" s="148"/>
      <c r="K709" s="148"/>
      <c r="L709" s="148"/>
      <c r="M709" s="148"/>
      <c r="N709" s="148" t="s">
        <v>1645</v>
      </c>
      <c r="O709" s="149" t="s">
        <v>385</v>
      </c>
      <c r="P709" s="150"/>
      <c r="Q709" s="150"/>
      <c r="R709" s="150"/>
      <c r="S709" s="151"/>
      <c r="T709" s="150"/>
      <c r="U709" s="151"/>
      <c r="V709" s="150"/>
      <c r="W709" s="62">
        <v>150000000</v>
      </c>
      <c r="X709" s="152"/>
      <c r="Y709" s="153">
        <f>SUM(Y710:Y710)</f>
        <v>72000000</v>
      </c>
      <c r="Z709" s="64"/>
      <c r="AA709" s="154">
        <f>SUM(AA710:AA710)</f>
        <v>64000000</v>
      </c>
      <c r="AB709" s="152">
        <v>208100000</v>
      </c>
      <c r="AC709" s="66">
        <v>72000000</v>
      </c>
      <c r="AD709" s="152"/>
    </row>
    <row r="710" spans="4:31" s="178" customFormat="1" ht="30" x14ac:dyDescent="0.35">
      <c r="D710" s="163" t="s">
        <v>1633</v>
      </c>
      <c r="E710" s="176"/>
      <c r="F710" s="177"/>
      <c r="G710" s="56" t="s">
        <v>36</v>
      </c>
      <c r="H710" s="155"/>
      <c r="I710" s="156" t="s">
        <v>1648</v>
      </c>
      <c r="J710" s="70">
        <f>VLOOKUP($I710,[2]DATA2017!$B$5:$O$2526,2,FALSE)*100</f>
        <v>2.6</v>
      </c>
      <c r="K710" s="70">
        <f>VLOOKUP($I710,[2]DATA2017!$B$5:$O$2526,3,FALSE)*100</f>
        <v>97.399999999999991</v>
      </c>
      <c r="L710" s="70">
        <f>VLOOKUP($I710,[2]DATA2017!$B$5:$O$2526,4,FALSE)*100</f>
        <v>0</v>
      </c>
      <c r="M710" s="70">
        <f t="shared" ref="M710" si="65">SUM(J710:L710)</f>
        <v>99.999999999999986</v>
      </c>
      <c r="N710" s="156" t="s">
        <v>1648</v>
      </c>
      <c r="O710" s="157" t="s">
        <v>1101</v>
      </c>
      <c r="P710" s="156"/>
      <c r="Q710" s="156" t="s">
        <v>1646</v>
      </c>
      <c r="R710" s="160">
        <v>1</v>
      </c>
      <c r="S710" s="157" t="s">
        <v>1649</v>
      </c>
      <c r="T710" s="156" t="s">
        <v>1650</v>
      </c>
      <c r="U710" s="157" t="s">
        <v>1651</v>
      </c>
      <c r="V710" s="156" t="s">
        <v>1647</v>
      </c>
      <c r="W710" s="73">
        <v>50000000</v>
      </c>
      <c r="X710" s="158"/>
      <c r="Y710" s="159">
        <v>72000000</v>
      </c>
      <c r="Z710" s="75"/>
      <c r="AA710" s="76">
        <f t="shared" ref="AA710" si="66">ROUNDDOWN(AC710*90%,-6)</f>
        <v>64000000</v>
      </c>
      <c r="AB710" s="158">
        <v>72000000</v>
      </c>
      <c r="AC710" s="77">
        <v>72000000</v>
      </c>
      <c r="AD710" s="156" t="s">
        <v>41</v>
      </c>
    </row>
    <row r="711" spans="4:31" s="178" customFormat="1" ht="30" x14ac:dyDescent="0.35">
      <c r="D711" s="163" t="s">
        <v>1633</v>
      </c>
      <c r="E711" s="176"/>
      <c r="F711" s="177"/>
      <c r="G711" s="56" t="s">
        <v>35</v>
      </c>
      <c r="H711" s="147">
        <v>9</v>
      </c>
      <c r="I711" s="148" t="s">
        <v>1652</v>
      </c>
      <c r="J711" s="148"/>
      <c r="K711" s="148"/>
      <c r="L711" s="148"/>
      <c r="M711" s="148"/>
      <c r="N711" s="148" t="s">
        <v>1652</v>
      </c>
      <c r="O711" s="149" t="s">
        <v>1653</v>
      </c>
      <c r="P711" s="150"/>
      <c r="Q711" s="150"/>
      <c r="R711" s="150"/>
      <c r="S711" s="151"/>
      <c r="T711" s="150"/>
      <c r="U711" s="151"/>
      <c r="V711" s="150"/>
      <c r="W711" s="62">
        <v>34000000</v>
      </c>
      <c r="X711" s="152"/>
      <c r="Y711" s="153">
        <f>SUM(Y712)</f>
        <v>300000000</v>
      </c>
      <c r="Z711" s="64"/>
      <c r="AA711" s="154">
        <f>SUM(AA712)</f>
        <v>90000000</v>
      </c>
      <c r="AB711" s="152">
        <v>300000000</v>
      </c>
      <c r="AC711" s="66">
        <v>100000000</v>
      </c>
      <c r="AD711" s="152"/>
    </row>
    <row r="712" spans="4:31" s="178" customFormat="1" x14ac:dyDescent="0.35">
      <c r="D712" s="163" t="s">
        <v>1633</v>
      </c>
      <c r="E712" s="176"/>
      <c r="F712" s="177"/>
      <c r="G712" s="56" t="s">
        <v>36</v>
      </c>
      <c r="H712" s="155"/>
      <c r="I712" s="156" t="s">
        <v>1654</v>
      </c>
      <c r="J712" s="70" t="e">
        <f>VLOOKUP($I712,[2]DATA2017!$B$5:$O$2526,2,FALSE)*100</f>
        <v>#N/A</v>
      </c>
      <c r="K712" s="70" t="e">
        <f>VLOOKUP($I712,[2]DATA2017!$B$5:$O$2526,3,FALSE)*100</f>
        <v>#N/A</v>
      </c>
      <c r="L712" s="70" t="e">
        <f>VLOOKUP($I712,[2]DATA2017!$B$5:$O$2526,4,FALSE)*100</f>
        <v>#N/A</v>
      </c>
      <c r="M712" s="70" t="e">
        <f>SUM(J712:L712)</f>
        <v>#N/A</v>
      </c>
      <c r="N712" s="156" t="s">
        <v>1654</v>
      </c>
      <c r="O712" s="157" t="s">
        <v>1655</v>
      </c>
      <c r="P712" s="156"/>
      <c r="Q712" s="156"/>
      <c r="R712" s="156"/>
      <c r="S712" s="157"/>
      <c r="T712" s="156"/>
      <c r="U712" s="157"/>
      <c r="V712" s="156"/>
      <c r="W712" s="73">
        <v>34000000</v>
      </c>
      <c r="X712" s="158"/>
      <c r="Y712" s="159">
        <v>300000000</v>
      </c>
      <c r="Z712" s="75"/>
      <c r="AA712" s="76">
        <f>ROUNDDOWN(AC712*90%,-6)</f>
        <v>90000000</v>
      </c>
      <c r="AB712" s="158">
        <v>300000000</v>
      </c>
      <c r="AC712" s="77">
        <v>100000000</v>
      </c>
      <c r="AD712" s="156" t="s">
        <v>41</v>
      </c>
    </row>
    <row r="713" spans="4:31" s="178" customFormat="1" ht="30" x14ac:dyDescent="0.35">
      <c r="D713" s="163" t="s">
        <v>1633</v>
      </c>
      <c r="E713" s="176"/>
      <c r="F713" s="177"/>
      <c r="G713" s="56" t="s">
        <v>35</v>
      </c>
      <c r="H713" s="147">
        <v>10</v>
      </c>
      <c r="I713" s="148" t="s">
        <v>1656</v>
      </c>
      <c r="J713" s="148"/>
      <c r="K713" s="148"/>
      <c r="L713" s="148"/>
      <c r="M713" s="148"/>
      <c r="N713" s="148" t="s">
        <v>1656</v>
      </c>
      <c r="O713" s="149" t="s">
        <v>1657</v>
      </c>
      <c r="P713" s="150"/>
      <c r="Q713" s="150"/>
      <c r="R713" s="150"/>
      <c r="S713" s="151"/>
      <c r="T713" s="150"/>
      <c r="U713" s="151"/>
      <c r="V713" s="150"/>
      <c r="W713" s="62">
        <v>550000000</v>
      </c>
      <c r="X713" s="152"/>
      <c r="Y713" s="153">
        <f>SUM(Y714:Y718)</f>
        <v>3312500000</v>
      </c>
      <c r="Z713" s="64"/>
      <c r="AA713" s="154">
        <f>SUM(AA714:AA718)</f>
        <v>1395000000</v>
      </c>
      <c r="AB713" s="152">
        <v>3420000000</v>
      </c>
      <c r="AC713" s="66">
        <v>1550000000</v>
      </c>
      <c r="AD713" s="152"/>
    </row>
    <row r="714" spans="4:31" s="178" customFormat="1" ht="30" x14ac:dyDescent="0.35">
      <c r="D714" s="163" t="s">
        <v>1633</v>
      </c>
      <c r="E714" s="176"/>
      <c r="F714" s="177"/>
      <c r="G714" s="56" t="s">
        <v>36</v>
      </c>
      <c r="H714" s="155"/>
      <c r="I714" s="156" t="s">
        <v>1658</v>
      </c>
      <c r="J714" s="70">
        <f>VLOOKUP($I714,[2]DATA2017!$B$5:$O$2526,2,FALSE)*100</f>
        <v>0</v>
      </c>
      <c r="K714" s="70">
        <f>VLOOKUP($I714,[2]DATA2017!$B$5:$O$2526,3,FALSE)*100</f>
        <v>0</v>
      </c>
      <c r="L714" s="70">
        <f>VLOOKUP($I714,[2]DATA2017!$B$5:$O$2526,4,FALSE)*100</f>
        <v>100</v>
      </c>
      <c r="M714" s="70">
        <f t="shared" ref="M714:M718" si="67">SUM(J714:L714)</f>
        <v>100</v>
      </c>
      <c r="N714" s="156" t="s">
        <v>1658</v>
      </c>
      <c r="O714" s="157" t="s">
        <v>1659</v>
      </c>
      <c r="P714" s="156"/>
      <c r="Q714" s="156" t="s">
        <v>1660</v>
      </c>
      <c r="R714" s="160">
        <v>1</v>
      </c>
      <c r="S714" s="157" t="s">
        <v>1661</v>
      </c>
      <c r="T714" s="156" t="s">
        <v>1662</v>
      </c>
      <c r="U714" s="157" t="s">
        <v>1663</v>
      </c>
      <c r="V714" s="160">
        <v>1</v>
      </c>
      <c r="W714" s="73">
        <v>150000000</v>
      </c>
      <c r="X714" s="158"/>
      <c r="Y714" s="159">
        <v>950000000</v>
      </c>
      <c r="Z714" s="75"/>
      <c r="AA714" s="76">
        <f t="shared" ref="AA714:AA718" si="68">ROUNDDOWN(AC714*90%,-6)</f>
        <v>450000000</v>
      </c>
      <c r="AB714" s="158">
        <v>1000000000</v>
      </c>
      <c r="AC714" s="77">
        <v>500000000</v>
      </c>
      <c r="AD714" s="156" t="s">
        <v>41</v>
      </c>
    </row>
    <row r="715" spans="4:31" s="178" customFormat="1" x14ac:dyDescent="0.35">
      <c r="D715" s="163" t="s">
        <v>1633</v>
      </c>
      <c r="E715" s="176"/>
      <c r="F715" s="177"/>
      <c r="G715" s="56" t="s">
        <v>36</v>
      </c>
      <c r="H715" s="155"/>
      <c r="I715" s="156" t="s">
        <v>1664</v>
      </c>
      <c r="J715" s="70" t="e">
        <f>VLOOKUP($I715,[2]DATA2017!$B$5:$O$2526,2,FALSE)*100</f>
        <v>#N/A</v>
      </c>
      <c r="K715" s="70" t="e">
        <f>VLOOKUP($I715,[2]DATA2017!$B$5:$O$2526,3,FALSE)*100</f>
        <v>#N/A</v>
      </c>
      <c r="L715" s="70" t="e">
        <f>VLOOKUP($I715,[2]DATA2017!$B$5:$O$2526,4,FALSE)*100</f>
        <v>#N/A</v>
      </c>
      <c r="M715" s="70" t="e">
        <f t="shared" si="67"/>
        <v>#N/A</v>
      </c>
      <c r="N715" s="156" t="s">
        <v>1664</v>
      </c>
      <c r="O715" s="157" t="s">
        <v>1665</v>
      </c>
      <c r="P715" s="156"/>
      <c r="Q715" s="156"/>
      <c r="R715" s="156"/>
      <c r="S715" s="157"/>
      <c r="T715" s="156"/>
      <c r="U715" s="157"/>
      <c r="V715" s="156"/>
      <c r="W715" s="73">
        <v>0</v>
      </c>
      <c r="X715" s="158"/>
      <c r="Y715" s="159">
        <v>1200000000</v>
      </c>
      <c r="Z715" s="75"/>
      <c r="AA715" s="76">
        <f t="shared" si="68"/>
        <v>360000000</v>
      </c>
      <c r="AB715" s="158">
        <v>1200000000</v>
      </c>
      <c r="AC715" s="77">
        <v>400000000</v>
      </c>
      <c r="AD715" s="156" t="s">
        <v>41</v>
      </c>
    </row>
    <row r="716" spans="4:31" s="178" customFormat="1" ht="30" x14ac:dyDescent="0.35">
      <c r="D716" s="163" t="s">
        <v>1633</v>
      </c>
      <c r="E716" s="176"/>
      <c r="F716" s="177"/>
      <c r="G716" s="56" t="s">
        <v>36</v>
      </c>
      <c r="H716" s="155"/>
      <c r="I716" s="156" t="s">
        <v>1666</v>
      </c>
      <c r="J716" s="70">
        <f>VLOOKUP($I716,[2]DATA2017!$B$5:$O$2526,2,FALSE)*100</f>
        <v>0</v>
      </c>
      <c r="K716" s="70">
        <f>VLOOKUP($I716,[2]DATA2017!$B$5:$O$2526,3,FALSE)*100</f>
        <v>0</v>
      </c>
      <c r="L716" s="70">
        <f>VLOOKUP($I716,[2]DATA2017!$B$5:$O$2526,4,FALSE)*100</f>
        <v>100</v>
      </c>
      <c r="M716" s="70">
        <f t="shared" si="67"/>
        <v>100</v>
      </c>
      <c r="N716" s="156" t="s">
        <v>1666</v>
      </c>
      <c r="O716" s="157" t="s">
        <v>1667</v>
      </c>
      <c r="P716" s="156"/>
      <c r="Q716" s="156" t="s">
        <v>1660</v>
      </c>
      <c r="R716" s="160">
        <v>1</v>
      </c>
      <c r="S716" s="157" t="s">
        <v>1668</v>
      </c>
      <c r="T716" s="156" t="s">
        <v>46</v>
      </c>
      <c r="U716" s="157" t="s">
        <v>1669</v>
      </c>
      <c r="V716" s="156" t="s">
        <v>46</v>
      </c>
      <c r="W716" s="73">
        <v>350000000</v>
      </c>
      <c r="X716" s="158"/>
      <c r="Y716" s="159">
        <v>750000000</v>
      </c>
      <c r="Z716" s="75"/>
      <c r="AA716" s="76">
        <f t="shared" si="68"/>
        <v>315000000</v>
      </c>
      <c r="AB716" s="158">
        <v>800000000</v>
      </c>
      <c r="AC716" s="77">
        <v>350000000</v>
      </c>
      <c r="AD716" s="156" t="s">
        <v>41</v>
      </c>
    </row>
    <row r="717" spans="4:31" s="178" customFormat="1" ht="30" x14ac:dyDescent="0.35">
      <c r="D717" s="163" t="s">
        <v>1633</v>
      </c>
      <c r="E717" s="176"/>
      <c r="F717" s="177"/>
      <c r="G717" s="56" t="s">
        <v>36</v>
      </c>
      <c r="H717" s="155"/>
      <c r="I717" s="156" t="s">
        <v>1670</v>
      </c>
      <c r="J717" s="70">
        <f>VLOOKUP($I717,[2]DATA2017!$B$5:$O$2526,2,FALSE)*100</f>
        <v>0</v>
      </c>
      <c r="K717" s="70">
        <f>VLOOKUP($I717,[2]DATA2017!$B$5:$O$2526,3,FALSE)*100</f>
        <v>0</v>
      </c>
      <c r="L717" s="70">
        <f>VLOOKUP($I717,[2]DATA2017!$B$5:$O$2526,4,FALSE)*100</f>
        <v>100</v>
      </c>
      <c r="M717" s="70">
        <f t="shared" si="67"/>
        <v>100</v>
      </c>
      <c r="N717" s="156" t="s">
        <v>1670</v>
      </c>
      <c r="O717" s="157" t="s">
        <v>1671</v>
      </c>
      <c r="P717" s="156"/>
      <c r="Q717" s="156" t="s">
        <v>1660</v>
      </c>
      <c r="R717" s="160">
        <v>1</v>
      </c>
      <c r="S717" s="157" t="s">
        <v>1672</v>
      </c>
      <c r="T717" s="156" t="s">
        <v>279</v>
      </c>
      <c r="U717" s="157" t="s">
        <v>1673</v>
      </c>
      <c r="V717" s="160">
        <v>1</v>
      </c>
      <c r="W717" s="73">
        <v>50000000</v>
      </c>
      <c r="X717" s="158"/>
      <c r="Y717" s="159">
        <v>262500000</v>
      </c>
      <c r="Z717" s="75"/>
      <c r="AA717" s="76">
        <f t="shared" si="68"/>
        <v>135000000</v>
      </c>
      <c r="AB717" s="158">
        <v>270000000</v>
      </c>
      <c r="AC717" s="77">
        <v>150000000</v>
      </c>
      <c r="AD717" s="156" t="s">
        <v>41</v>
      </c>
    </row>
    <row r="718" spans="4:31" s="178" customFormat="1" ht="30" x14ac:dyDescent="0.35">
      <c r="D718" s="163" t="s">
        <v>1633</v>
      </c>
      <c r="E718" s="176"/>
      <c r="F718" s="177"/>
      <c r="G718" s="56" t="s">
        <v>36</v>
      </c>
      <c r="H718" s="155"/>
      <c r="I718" s="156" t="s">
        <v>1674</v>
      </c>
      <c r="J718" s="70" t="e">
        <f>VLOOKUP($I718,[2]DATA2017!$B$5:$O$2526,2,FALSE)*100</f>
        <v>#N/A</v>
      </c>
      <c r="K718" s="70" t="e">
        <f>VLOOKUP($I718,[2]DATA2017!$B$5:$O$2526,3,FALSE)*100</f>
        <v>#N/A</v>
      </c>
      <c r="L718" s="70" t="e">
        <f>VLOOKUP($I718,[2]DATA2017!$B$5:$O$2526,4,FALSE)*100</f>
        <v>#N/A</v>
      </c>
      <c r="M718" s="70" t="e">
        <f t="shared" si="67"/>
        <v>#N/A</v>
      </c>
      <c r="N718" s="156" t="s">
        <v>1674</v>
      </c>
      <c r="O718" s="157" t="s">
        <v>1675</v>
      </c>
      <c r="P718" s="156"/>
      <c r="Q718" s="156"/>
      <c r="R718" s="156"/>
      <c r="S718" s="157"/>
      <c r="T718" s="156"/>
      <c r="U718" s="157"/>
      <c r="V718" s="156"/>
      <c r="W718" s="73">
        <v>0</v>
      </c>
      <c r="X718" s="158"/>
      <c r="Y718" s="159">
        <v>150000000</v>
      </c>
      <c r="Z718" s="75"/>
      <c r="AA718" s="76">
        <f t="shared" si="68"/>
        <v>135000000</v>
      </c>
      <c r="AB718" s="158">
        <v>150000000</v>
      </c>
      <c r="AC718" s="77">
        <v>150000000</v>
      </c>
      <c r="AD718" s="156" t="s">
        <v>41</v>
      </c>
    </row>
    <row r="719" spans="4:31" s="178" customFormat="1" x14ac:dyDescent="0.35">
      <c r="D719" s="163" t="s">
        <v>1633</v>
      </c>
      <c r="E719" s="176"/>
      <c r="F719" s="177"/>
      <c r="G719" s="56" t="s">
        <v>35</v>
      </c>
      <c r="H719" s="147">
        <v>14</v>
      </c>
      <c r="I719" s="148" t="s">
        <v>1676</v>
      </c>
      <c r="J719" s="148"/>
      <c r="K719" s="148"/>
      <c r="L719" s="148"/>
      <c r="M719" s="148"/>
      <c r="N719" s="148" t="s">
        <v>1676</v>
      </c>
      <c r="O719" s="149" t="s">
        <v>1677</v>
      </c>
      <c r="P719" s="150"/>
      <c r="Q719" s="150"/>
      <c r="R719" s="150"/>
      <c r="S719" s="151"/>
      <c r="T719" s="150"/>
      <c r="U719" s="151"/>
      <c r="V719" s="150"/>
      <c r="W719" s="62">
        <v>3500000000</v>
      </c>
      <c r="X719" s="152"/>
      <c r="Y719" s="153">
        <f>SUM(Y720:Y720)</f>
        <v>5600000000</v>
      </c>
      <c r="Z719" s="64"/>
      <c r="AA719" s="154">
        <f>SUM(AA720:AA720)</f>
        <v>7200000000</v>
      </c>
      <c r="AB719" s="152">
        <v>7150000000</v>
      </c>
      <c r="AC719" s="66">
        <v>50000000</v>
      </c>
      <c r="AD719" s="152"/>
      <c r="AE719" s="178" t="s">
        <v>406</v>
      </c>
    </row>
    <row r="720" spans="4:31" s="178" customFormat="1" ht="30" x14ac:dyDescent="0.35">
      <c r="D720" s="163" t="s">
        <v>1633</v>
      </c>
      <c r="E720" s="176" t="s">
        <v>1678</v>
      </c>
      <c r="F720" s="177"/>
      <c r="G720" s="56" t="s">
        <v>36</v>
      </c>
      <c r="H720" s="155"/>
      <c r="I720" s="156" t="s">
        <v>1679</v>
      </c>
      <c r="J720" s="70">
        <f>VLOOKUP($I720,[2]DATA2017!$B$5:$O$2526,2,FALSE)*100</f>
        <v>0</v>
      </c>
      <c r="K720" s="70">
        <f>VLOOKUP($I720,[2]DATA2017!$B$5:$O$2526,3,FALSE)*100</f>
        <v>0</v>
      </c>
      <c r="L720" s="70">
        <f>VLOOKUP($I720,[2]DATA2017!$B$5:$O$2526,4,FALSE)*100</f>
        <v>100</v>
      </c>
      <c r="M720" s="70">
        <f t="shared" ref="M720" si="69">SUM(J720:L720)</f>
        <v>100</v>
      </c>
      <c r="N720" s="156" t="s">
        <v>1679</v>
      </c>
      <c r="O720" s="157" t="s">
        <v>1680</v>
      </c>
      <c r="P720" s="156"/>
      <c r="Q720" s="156"/>
      <c r="R720" s="156"/>
      <c r="S720" s="157" t="s">
        <v>1681</v>
      </c>
      <c r="T720" s="156" t="s">
        <v>1682</v>
      </c>
      <c r="U720" s="157" t="s">
        <v>1683</v>
      </c>
      <c r="V720" s="160">
        <v>1</v>
      </c>
      <c r="W720" s="73">
        <v>2500000000</v>
      </c>
      <c r="X720" s="158"/>
      <c r="Y720" s="159">
        <v>5600000000</v>
      </c>
      <c r="Z720" s="75"/>
      <c r="AA720" s="76">
        <v>7200000000</v>
      </c>
      <c r="AB720" s="158">
        <v>6000000000</v>
      </c>
      <c r="AC720" s="77">
        <v>0</v>
      </c>
      <c r="AD720" s="156" t="s">
        <v>41</v>
      </c>
    </row>
    <row r="721" spans="4:31" s="187" customFormat="1" x14ac:dyDescent="0.35">
      <c r="D721" s="163" t="s">
        <v>1684</v>
      </c>
      <c r="E721" s="164"/>
      <c r="F721" s="55" t="s">
        <v>34</v>
      </c>
      <c r="G721" s="56" t="s">
        <v>34</v>
      </c>
      <c r="H721" s="165" t="s">
        <v>1684</v>
      </c>
      <c r="I721" s="166"/>
      <c r="J721" s="166"/>
      <c r="K721" s="166"/>
      <c r="L721" s="166"/>
      <c r="M721" s="166"/>
      <c r="N721" s="166"/>
      <c r="O721" s="43" t="str">
        <f>H721</f>
        <v>16 DINKOMINFO</v>
      </c>
      <c r="P721" s="162"/>
      <c r="Q721" s="162"/>
      <c r="R721" s="162"/>
      <c r="S721" s="167"/>
      <c r="T721" s="162"/>
      <c r="U721" s="167"/>
      <c r="V721" s="162"/>
      <c r="W721" s="168"/>
      <c r="X721" s="169"/>
      <c r="Y721" s="169">
        <f>SUM(Y722:Y724)/2</f>
        <v>290000000</v>
      </c>
      <c r="Z721" s="171"/>
      <c r="AA721" s="185">
        <f>SUM(AA722:AA724)/2</f>
        <v>99000000</v>
      </c>
      <c r="AB721" s="173"/>
      <c r="AC721" s="174">
        <v>1871250000</v>
      </c>
      <c r="AD721" s="166"/>
    </row>
    <row r="722" spans="4:31" s="178" customFormat="1" ht="30" x14ac:dyDescent="0.35">
      <c r="D722" s="163" t="s">
        <v>1684</v>
      </c>
      <c r="E722" s="176"/>
      <c r="F722" s="177"/>
      <c r="G722" s="56" t="s">
        <v>35</v>
      </c>
      <c r="H722" s="147">
        <v>2</v>
      </c>
      <c r="I722" s="148" t="s">
        <v>1685</v>
      </c>
      <c r="J722" s="148"/>
      <c r="K722" s="148"/>
      <c r="L722" s="148"/>
      <c r="M722" s="148"/>
      <c r="N722" s="148" t="s">
        <v>1685</v>
      </c>
      <c r="O722" s="149" t="s">
        <v>43</v>
      </c>
      <c r="P722" s="150"/>
      <c r="Q722" s="150"/>
      <c r="R722" s="150"/>
      <c r="S722" s="151"/>
      <c r="T722" s="150"/>
      <c r="U722" s="151"/>
      <c r="V722" s="150"/>
      <c r="W722" s="62">
        <v>125356000</v>
      </c>
      <c r="X722" s="152"/>
      <c r="Y722" s="153">
        <f>SUM(Y723:Y724)</f>
        <v>290000000</v>
      </c>
      <c r="Z722" s="64"/>
      <c r="AA722" s="154">
        <f>SUM(AA723:AA724)</f>
        <v>99000000</v>
      </c>
      <c r="AB722" s="152">
        <v>1024000000</v>
      </c>
      <c r="AC722" s="66">
        <v>195000000</v>
      </c>
      <c r="AD722" s="152"/>
    </row>
    <row r="723" spans="4:31" s="178" customFormat="1" ht="30" x14ac:dyDescent="0.35">
      <c r="D723" s="163" t="s">
        <v>1684</v>
      </c>
      <c r="E723" s="176"/>
      <c r="F723" s="177"/>
      <c r="G723" s="56" t="s">
        <v>36</v>
      </c>
      <c r="H723" s="155"/>
      <c r="I723" s="156" t="s">
        <v>1686</v>
      </c>
      <c r="J723" s="70">
        <f>VLOOKUP($I723,[2]DATA2017!$B$5:$O$2526,2,FALSE)*100</f>
        <v>0</v>
      </c>
      <c r="K723" s="70">
        <f>VLOOKUP($I723,[2]DATA2017!$B$5:$O$2526,3,FALSE)*100</f>
        <v>0</v>
      </c>
      <c r="L723" s="70">
        <f>VLOOKUP($I723,[2]DATA2017!$B$5:$O$2526,4,FALSE)*100</f>
        <v>100</v>
      </c>
      <c r="M723" s="70">
        <f t="shared" ref="M723:M724" si="70">SUM(J723:L723)</f>
        <v>100</v>
      </c>
      <c r="N723" s="156" t="s">
        <v>1686</v>
      </c>
      <c r="O723" s="157" t="s">
        <v>48</v>
      </c>
      <c r="P723" s="156" t="s">
        <v>103</v>
      </c>
      <c r="Q723" s="156" t="s">
        <v>1687</v>
      </c>
      <c r="R723" s="156" t="s">
        <v>39</v>
      </c>
      <c r="S723" s="157" t="s">
        <v>1687</v>
      </c>
      <c r="T723" s="156" t="s">
        <v>1688</v>
      </c>
      <c r="U723" s="157" t="s">
        <v>1687</v>
      </c>
      <c r="V723" s="156" t="s">
        <v>1688</v>
      </c>
      <c r="W723" s="73">
        <v>20000000</v>
      </c>
      <c r="X723" s="158"/>
      <c r="Y723" s="159">
        <v>140000000</v>
      </c>
      <c r="Z723" s="75"/>
      <c r="AA723" s="76">
        <f t="shared" ref="AA723:AA724" si="71">ROUNDDOWN(AC723*90%,-6)</f>
        <v>72000000</v>
      </c>
      <c r="AB723" s="158">
        <v>154000000</v>
      </c>
      <c r="AC723" s="77">
        <v>80000000</v>
      </c>
      <c r="AD723" s="156" t="s">
        <v>41</v>
      </c>
    </row>
    <row r="724" spans="4:31" s="178" customFormat="1" ht="45" x14ac:dyDescent="0.35">
      <c r="D724" s="163" t="s">
        <v>1684</v>
      </c>
      <c r="E724" s="176"/>
      <c r="F724" s="177"/>
      <c r="G724" s="56" t="s">
        <v>36</v>
      </c>
      <c r="H724" s="155"/>
      <c r="I724" s="156" t="s">
        <v>1689</v>
      </c>
      <c r="J724" s="70">
        <f>VLOOKUP($I724,[2]DATA2017!$B$5:$O$2526,2,FALSE)*100</f>
        <v>0</v>
      </c>
      <c r="K724" s="70">
        <f>VLOOKUP($I724,[2]DATA2017!$B$5:$O$2526,3,FALSE)*100</f>
        <v>0</v>
      </c>
      <c r="L724" s="70">
        <f>VLOOKUP($I724,[2]DATA2017!$B$5:$O$2526,4,FALSE)*100</f>
        <v>100</v>
      </c>
      <c r="M724" s="70">
        <f t="shared" si="70"/>
        <v>100</v>
      </c>
      <c r="N724" s="156" t="s">
        <v>1690</v>
      </c>
      <c r="O724" s="157" t="s">
        <v>383</v>
      </c>
      <c r="P724" s="156" t="s">
        <v>103</v>
      </c>
      <c r="Q724" s="156" t="s">
        <v>1691</v>
      </c>
      <c r="R724" s="156" t="s">
        <v>39</v>
      </c>
      <c r="S724" s="157" t="s">
        <v>1691</v>
      </c>
      <c r="T724" s="156" t="s">
        <v>1692</v>
      </c>
      <c r="U724" s="157" t="s">
        <v>1691</v>
      </c>
      <c r="V724" s="156" t="s">
        <v>1692</v>
      </c>
      <c r="W724" s="73">
        <v>15356000</v>
      </c>
      <c r="X724" s="158"/>
      <c r="Y724" s="159">
        <v>150000000</v>
      </c>
      <c r="Z724" s="75"/>
      <c r="AA724" s="76">
        <f t="shared" si="71"/>
        <v>27000000</v>
      </c>
      <c r="AB724" s="158">
        <v>165000000</v>
      </c>
      <c r="AC724" s="77">
        <v>30000000</v>
      </c>
      <c r="AD724" s="156" t="s">
        <v>41</v>
      </c>
    </row>
    <row r="725" spans="4:31" s="37" customFormat="1" x14ac:dyDescent="0.35">
      <c r="D725" s="80" t="s">
        <v>1693</v>
      </c>
      <c r="E725" s="81"/>
      <c r="F725" s="55" t="s">
        <v>34</v>
      </c>
      <c r="G725" s="56" t="s">
        <v>34</v>
      </c>
      <c r="H725" s="82" t="s">
        <v>1693</v>
      </c>
      <c r="I725" s="83"/>
      <c r="J725" s="83"/>
      <c r="K725" s="83"/>
      <c r="L725" s="83"/>
      <c r="M725" s="83"/>
      <c r="N725" s="83"/>
      <c r="O725" s="43" t="str">
        <f>H725</f>
        <v>17 DINBUDPAR</v>
      </c>
      <c r="P725" s="84"/>
      <c r="Q725" s="84"/>
      <c r="R725" s="84"/>
      <c r="S725" s="85"/>
      <c r="T725" s="84"/>
      <c r="U725" s="85"/>
      <c r="V725" s="84"/>
      <c r="W725" s="86"/>
      <c r="X725" s="87"/>
      <c r="Y725" s="87">
        <f>SUM(Y726:Y736)/2</f>
        <v>2530000000</v>
      </c>
      <c r="Z725" s="88"/>
      <c r="AA725" s="89">
        <f>SUM(AA726:AA736)/2</f>
        <v>3716000000</v>
      </c>
      <c r="AB725" s="90"/>
      <c r="AC725" s="91">
        <v>3572957500</v>
      </c>
      <c r="AD725" s="83"/>
    </row>
    <row r="726" spans="4:31" s="188" customFormat="1" ht="30" x14ac:dyDescent="0.35">
      <c r="D726" s="163" t="s">
        <v>1693</v>
      </c>
      <c r="E726" s="176"/>
      <c r="F726" s="177"/>
      <c r="G726" s="56" t="s">
        <v>35</v>
      </c>
      <c r="H726" s="147">
        <v>2</v>
      </c>
      <c r="I726" s="148" t="s">
        <v>1694</v>
      </c>
      <c r="J726" s="148"/>
      <c r="K726" s="148"/>
      <c r="L726" s="148"/>
      <c r="M726" s="148"/>
      <c r="N726" s="148" t="s">
        <v>1694</v>
      </c>
      <c r="O726" s="149" t="s">
        <v>43</v>
      </c>
      <c r="P726" s="150"/>
      <c r="Q726" s="150"/>
      <c r="R726" s="150"/>
      <c r="S726" s="151"/>
      <c r="T726" s="150"/>
      <c r="U726" s="151"/>
      <c r="V726" s="150"/>
      <c r="W726" s="62">
        <v>90000000</v>
      </c>
      <c r="X726" s="152"/>
      <c r="Y726" s="153">
        <f>SUM(Y727:Y729)</f>
        <v>180000000</v>
      </c>
      <c r="Z726" s="64"/>
      <c r="AA726" s="154">
        <f>SUM(AA727:AA729)</f>
        <v>71000000</v>
      </c>
      <c r="AB726" s="152">
        <v>1651200000</v>
      </c>
      <c r="AC726" s="66">
        <v>170000000</v>
      </c>
      <c r="AD726" s="152"/>
    </row>
    <row r="727" spans="4:31" s="188" customFormat="1" ht="45" x14ac:dyDescent="0.35">
      <c r="D727" s="163" t="s">
        <v>1693</v>
      </c>
      <c r="E727" s="176"/>
      <c r="F727" s="177"/>
      <c r="G727" s="56" t="s">
        <v>36</v>
      </c>
      <c r="H727" s="155"/>
      <c r="I727" s="156" t="s">
        <v>1695</v>
      </c>
      <c r="J727" s="70">
        <f>VLOOKUP($I727,[2]DATA2017!$B$5:$O$2526,2,FALSE)*100</f>
        <v>0</v>
      </c>
      <c r="K727" s="70">
        <f>VLOOKUP($I727,[2]DATA2017!$B$5:$O$2526,3,FALSE)*100</f>
        <v>0</v>
      </c>
      <c r="L727" s="70">
        <f>VLOOKUP($I727,[2]DATA2017!$B$5:$O$2526,4,FALSE)*100</f>
        <v>100</v>
      </c>
      <c r="M727" s="70">
        <f t="shared" ref="M727:M729" si="72">SUM(J727:L727)</f>
        <v>100</v>
      </c>
      <c r="N727" s="156" t="s">
        <v>1696</v>
      </c>
      <c r="O727" s="157" t="s">
        <v>1697</v>
      </c>
      <c r="P727" s="156" t="s">
        <v>103</v>
      </c>
      <c r="Q727" s="156" t="s">
        <v>1698</v>
      </c>
      <c r="R727" s="156" t="s">
        <v>301</v>
      </c>
      <c r="S727" s="157" t="s">
        <v>1699</v>
      </c>
      <c r="T727" s="160">
        <v>1</v>
      </c>
      <c r="U727" s="157" t="s">
        <v>1700</v>
      </c>
      <c r="V727" s="160">
        <v>1</v>
      </c>
      <c r="W727" s="73">
        <v>10000000</v>
      </c>
      <c r="X727" s="158"/>
      <c r="Y727" s="159">
        <v>12000000</v>
      </c>
      <c r="Z727" s="75"/>
      <c r="AA727" s="76">
        <f t="shared" ref="AA727:AA729" si="73">ROUNDDOWN(AC727*90%,-6)</f>
        <v>10000000</v>
      </c>
      <c r="AB727" s="158">
        <v>14400000</v>
      </c>
      <c r="AC727" s="77">
        <v>12000000</v>
      </c>
      <c r="AD727" s="156" t="s">
        <v>41</v>
      </c>
    </row>
    <row r="728" spans="4:31" s="188" customFormat="1" ht="30" x14ac:dyDescent="0.35">
      <c r="D728" s="163" t="s">
        <v>1693</v>
      </c>
      <c r="E728" s="176"/>
      <c r="F728" s="177"/>
      <c r="G728" s="56" t="s">
        <v>36</v>
      </c>
      <c r="H728" s="155"/>
      <c r="I728" s="156" t="s">
        <v>1701</v>
      </c>
      <c r="J728" s="70">
        <f>VLOOKUP($I728,[2]DATA2017!$B$5:$O$2526,2,FALSE)*100</f>
        <v>0</v>
      </c>
      <c r="K728" s="70">
        <f>VLOOKUP($I728,[2]DATA2017!$B$5:$O$2526,3,FALSE)*100</f>
        <v>0</v>
      </c>
      <c r="L728" s="70">
        <f>VLOOKUP($I728,[2]DATA2017!$B$5:$O$2526,4,FALSE)*100</f>
        <v>100</v>
      </c>
      <c r="M728" s="70">
        <f t="shared" si="72"/>
        <v>100</v>
      </c>
      <c r="N728" s="156" t="s">
        <v>1702</v>
      </c>
      <c r="O728" s="157" t="s">
        <v>1156</v>
      </c>
      <c r="P728" s="156" t="s">
        <v>103</v>
      </c>
      <c r="Q728" s="156" t="s">
        <v>1703</v>
      </c>
      <c r="R728" s="156" t="s">
        <v>301</v>
      </c>
      <c r="S728" s="157" t="s">
        <v>1704</v>
      </c>
      <c r="T728" s="160">
        <v>1</v>
      </c>
      <c r="U728" s="157" t="s">
        <v>1705</v>
      </c>
      <c r="V728" s="160">
        <v>1</v>
      </c>
      <c r="W728" s="73">
        <v>15000000</v>
      </c>
      <c r="X728" s="158"/>
      <c r="Y728" s="159">
        <v>18000000</v>
      </c>
      <c r="Z728" s="75"/>
      <c r="AA728" s="76">
        <f t="shared" si="73"/>
        <v>16000000</v>
      </c>
      <c r="AB728" s="158">
        <v>21600000</v>
      </c>
      <c r="AC728" s="77">
        <v>18000000</v>
      </c>
      <c r="AD728" s="156" t="s">
        <v>41</v>
      </c>
    </row>
    <row r="729" spans="4:31" s="188" customFormat="1" ht="30" x14ac:dyDescent="0.35">
      <c r="D729" s="163" t="s">
        <v>1693</v>
      </c>
      <c r="E729" s="176"/>
      <c r="F729" s="177"/>
      <c r="G729" s="56" t="s">
        <v>36</v>
      </c>
      <c r="H729" s="155"/>
      <c r="I729" s="156" t="s">
        <v>1706</v>
      </c>
      <c r="J729" s="70" t="e">
        <f>VLOOKUP($I729,[2]DATA2017!$B$5:$O$2526,2,FALSE)*100</f>
        <v>#N/A</v>
      </c>
      <c r="K729" s="70" t="e">
        <f>VLOOKUP($I729,[2]DATA2017!$B$5:$O$2526,3,FALSE)*100</f>
        <v>#N/A</v>
      </c>
      <c r="L729" s="70" t="e">
        <f>VLOOKUP($I729,[2]DATA2017!$B$5:$O$2526,4,FALSE)*100</f>
        <v>#N/A</v>
      </c>
      <c r="M729" s="70" t="e">
        <f t="shared" si="72"/>
        <v>#N/A</v>
      </c>
      <c r="N729" s="156" t="s">
        <v>1707</v>
      </c>
      <c r="O729" s="157" t="s">
        <v>1095</v>
      </c>
      <c r="P729" s="156" t="s">
        <v>103</v>
      </c>
      <c r="Q729" s="156" t="s">
        <v>1708</v>
      </c>
      <c r="R729" s="156" t="s">
        <v>50</v>
      </c>
      <c r="S729" s="157" t="s">
        <v>1709</v>
      </c>
      <c r="T729" s="160">
        <v>1</v>
      </c>
      <c r="U729" s="157" t="s">
        <v>1710</v>
      </c>
      <c r="V729" s="160">
        <v>1</v>
      </c>
      <c r="W729" s="73">
        <v>0</v>
      </c>
      <c r="X729" s="158"/>
      <c r="Y729" s="159">
        <v>150000000</v>
      </c>
      <c r="Z729" s="75"/>
      <c r="AA729" s="76">
        <f t="shared" si="73"/>
        <v>45000000</v>
      </c>
      <c r="AB729" s="158">
        <v>180000000</v>
      </c>
      <c r="AC729" s="77">
        <v>50000000</v>
      </c>
      <c r="AD729" s="156" t="s">
        <v>41</v>
      </c>
    </row>
    <row r="730" spans="4:31" s="188" customFormat="1" x14ac:dyDescent="0.35">
      <c r="D730" s="163" t="s">
        <v>1693</v>
      </c>
      <c r="E730" s="176"/>
      <c r="F730" s="177"/>
      <c r="G730" s="56" t="s">
        <v>35</v>
      </c>
      <c r="H730" s="147">
        <v>8</v>
      </c>
      <c r="I730" s="148" t="s">
        <v>1712</v>
      </c>
      <c r="J730" s="148"/>
      <c r="K730" s="148"/>
      <c r="L730" s="148"/>
      <c r="M730" s="148"/>
      <c r="N730" s="148" t="s">
        <v>1712</v>
      </c>
      <c r="O730" s="149" t="s">
        <v>1713</v>
      </c>
      <c r="P730" s="150"/>
      <c r="Q730" s="150"/>
      <c r="R730" s="150"/>
      <c r="S730" s="151"/>
      <c r="T730" s="150"/>
      <c r="U730" s="151"/>
      <c r="V730" s="150"/>
      <c r="W730" s="62">
        <v>3920000000</v>
      </c>
      <c r="X730" s="152"/>
      <c r="Y730" s="153">
        <f>SUM(Y731:Y736)</f>
        <v>2350000000</v>
      </c>
      <c r="Z730" s="64"/>
      <c r="AA730" s="154">
        <f>SUM(AA731:AA736)</f>
        <v>3645000000</v>
      </c>
      <c r="AB730" s="152">
        <v>8614000000</v>
      </c>
      <c r="AC730" s="66">
        <v>500000000</v>
      </c>
      <c r="AD730" s="152"/>
    </row>
    <row r="731" spans="4:31" s="188" customFormat="1" ht="30" x14ac:dyDescent="0.35">
      <c r="D731" s="163" t="s">
        <v>1693</v>
      </c>
      <c r="E731" s="176" t="s">
        <v>1715</v>
      </c>
      <c r="F731" s="177"/>
      <c r="G731" s="56" t="s">
        <v>36</v>
      </c>
      <c r="H731" s="155"/>
      <c r="I731" s="156" t="s">
        <v>1716</v>
      </c>
      <c r="J731" s="70" t="e">
        <f>VLOOKUP($I731,[2]DATA2017!$B$5:$O$2526,2,FALSE)*100</f>
        <v>#N/A</v>
      </c>
      <c r="K731" s="70" t="e">
        <f>VLOOKUP($I731,[2]DATA2017!$B$5:$O$2526,3,FALSE)*100</f>
        <v>#N/A</v>
      </c>
      <c r="L731" s="70" t="e">
        <f>VLOOKUP($I731,[2]DATA2017!$B$5:$O$2526,4,FALSE)*100</f>
        <v>#N/A</v>
      </c>
      <c r="M731" s="70" t="e">
        <f t="shared" ref="M731:M736" si="74">SUM(J731:L731)</f>
        <v>#N/A</v>
      </c>
      <c r="N731" s="156" t="s">
        <v>1716</v>
      </c>
      <c r="O731" s="157" t="s">
        <v>1717</v>
      </c>
      <c r="P731" s="156" t="s">
        <v>103</v>
      </c>
      <c r="Q731" s="156" t="s">
        <v>1718</v>
      </c>
      <c r="R731" s="156" t="s">
        <v>301</v>
      </c>
      <c r="S731" s="157" t="s">
        <v>1719</v>
      </c>
      <c r="T731" s="160">
        <v>1</v>
      </c>
      <c r="U731" s="157" t="s">
        <v>1720</v>
      </c>
      <c r="V731" s="156"/>
      <c r="W731" s="73">
        <v>0</v>
      </c>
      <c r="X731" s="158"/>
      <c r="Y731" s="159">
        <v>400000000</v>
      </c>
      <c r="Z731" s="75"/>
      <c r="AA731" s="76">
        <v>630000000</v>
      </c>
      <c r="AB731" s="158">
        <v>480000000</v>
      </c>
      <c r="AC731" s="77">
        <v>0</v>
      </c>
      <c r="AD731" s="156" t="s">
        <v>41</v>
      </c>
    </row>
    <row r="732" spans="4:31" s="188" customFormat="1" ht="45" x14ac:dyDescent="0.35">
      <c r="D732" s="163" t="s">
        <v>1693</v>
      </c>
      <c r="E732" s="176"/>
      <c r="F732" s="177"/>
      <c r="G732" s="56" t="s">
        <v>36</v>
      </c>
      <c r="H732" s="155"/>
      <c r="I732" s="156" t="s">
        <v>1721</v>
      </c>
      <c r="J732" s="70">
        <f>VLOOKUP($I732,[2]DATA2017!$B$5:$O$2526,2,FALSE)*100</f>
        <v>0.72727272727272729</v>
      </c>
      <c r="K732" s="70">
        <f>VLOOKUP($I732,[2]DATA2017!$B$5:$O$2526,3,FALSE)*100</f>
        <v>99.272727272727266</v>
      </c>
      <c r="L732" s="70">
        <f>VLOOKUP($I732,[2]DATA2017!$B$5:$O$2526,4,FALSE)*100</f>
        <v>0</v>
      </c>
      <c r="M732" s="70">
        <f t="shared" si="74"/>
        <v>100</v>
      </c>
      <c r="N732" s="156" t="s">
        <v>1721</v>
      </c>
      <c r="O732" s="157" t="s">
        <v>1722</v>
      </c>
      <c r="P732" s="156" t="s">
        <v>103</v>
      </c>
      <c r="Q732" s="156" t="s">
        <v>1723</v>
      </c>
      <c r="R732" s="156" t="s">
        <v>301</v>
      </c>
      <c r="S732" s="157" t="s">
        <v>1724</v>
      </c>
      <c r="T732" s="160">
        <v>1</v>
      </c>
      <c r="U732" s="157" t="s">
        <v>1725</v>
      </c>
      <c r="V732" s="160">
        <v>1</v>
      </c>
      <c r="W732" s="73">
        <v>55000000</v>
      </c>
      <c r="X732" s="158"/>
      <c r="Y732" s="159">
        <v>800000000</v>
      </c>
      <c r="Z732" s="75"/>
      <c r="AA732" s="76">
        <f t="shared" ref="AA732" si="75">ROUNDDOWN(AC732*90%,-6)</f>
        <v>405000000</v>
      </c>
      <c r="AB732" s="158">
        <v>1000000000</v>
      </c>
      <c r="AC732" s="77">
        <v>450000000</v>
      </c>
      <c r="AD732" s="156" t="s">
        <v>41</v>
      </c>
    </row>
    <row r="733" spans="4:31" s="188" customFormat="1" ht="45" x14ac:dyDescent="0.35">
      <c r="D733" s="163" t="s">
        <v>1693</v>
      </c>
      <c r="E733" s="176" t="s">
        <v>1727</v>
      </c>
      <c r="F733" s="177"/>
      <c r="G733" s="56" t="s">
        <v>36</v>
      </c>
      <c r="H733" s="155"/>
      <c r="I733" s="156" t="s">
        <v>1728</v>
      </c>
      <c r="J733" s="70" t="e">
        <f>VLOOKUP($I733,[2]DATA2017!$B$5:$O$2526,2,FALSE)*100</f>
        <v>#N/A</v>
      </c>
      <c r="K733" s="70" t="e">
        <f>VLOOKUP($I733,[2]DATA2017!$B$5:$O$2526,3,FALSE)*100</f>
        <v>#N/A</v>
      </c>
      <c r="L733" s="70" t="e">
        <f>VLOOKUP($I733,[2]DATA2017!$B$5:$O$2526,4,FALSE)*100</f>
        <v>#N/A</v>
      </c>
      <c r="M733" s="70" t="e">
        <f t="shared" si="74"/>
        <v>#N/A</v>
      </c>
      <c r="N733" s="156" t="s">
        <v>1728</v>
      </c>
      <c r="O733" s="157" t="s">
        <v>1729</v>
      </c>
      <c r="P733" s="156" t="s">
        <v>103</v>
      </c>
      <c r="Q733" s="156" t="s">
        <v>1714</v>
      </c>
      <c r="R733" s="156" t="s">
        <v>301</v>
      </c>
      <c r="S733" s="157" t="s">
        <v>1730</v>
      </c>
      <c r="T733" s="160">
        <v>1</v>
      </c>
      <c r="U733" s="157" t="s">
        <v>1731</v>
      </c>
      <c r="V733" s="160">
        <v>1</v>
      </c>
      <c r="W733" s="73">
        <v>0</v>
      </c>
      <c r="X733" s="158"/>
      <c r="Y733" s="159">
        <v>400000000</v>
      </c>
      <c r="Z733" s="75"/>
      <c r="AA733" s="76">
        <v>360000000</v>
      </c>
      <c r="AB733" s="158">
        <v>480000000</v>
      </c>
      <c r="AC733" s="77">
        <v>0</v>
      </c>
      <c r="AD733" s="156" t="s">
        <v>41</v>
      </c>
      <c r="AE733" s="188" t="s">
        <v>406</v>
      </c>
    </row>
    <row r="734" spans="4:31" s="188" customFormat="1" ht="30" x14ac:dyDescent="0.35">
      <c r="D734" s="163" t="s">
        <v>1693</v>
      </c>
      <c r="E734" s="176" t="s">
        <v>1735</v>
      </c>
      <c r="F734" s="177"/>
      <c r="G734" s="56" t="s">
        <v>36</v>
      </c>
      <c r="H734" s="155"/>
      <c r="I734" s="156" t="s">
        <v>1732</v>
      </c>
      <c r="J734" s="70" t="e">
        <f>VLOOKUP($I734,[2]DATA2017!$B$5:$O$2526,2,FALSE)*100</f>
        <v>#N/A</v>
      </c>
      <c r="K734" s="70" t="e">
        <f>VLOOKUP($I734,[2]DATA2017!$B$5:$O$2526,3,FALSE)*100</f>
        <v>#N/A</v>
      </c>
      <c r="L734" s="70" t="e">
        <f>VLOOKUP($I734,[2]DATA2017!$B$5:$O$2526,4,FALSE)*100</f>
        <v>#N/A</v>
      </c>
      <c r="M734" s="70" t="e">
        <f t="shared" si="74"/>
        <v>#N/A</v>
      </c>
      <c r="N734" s="156" t="s">
        <v>1736</v>
      </c>
      <c r="O734" s="157" t="s">
        <v>1737</v>
      </c>
      <c r="P734" s="156" t="s">
        <v>92</v>
      </c>
      <c r="Q734" s="156" t="s">
        <v>1733</v>
      </c>
      <c r="R734" s="156" t="s">
        <v>301</v>
      </c>
      <c r="S734" s="157" t="s">
        <v>1734</v>
      </c>
      <c r="T734" s="160">
        <v>1</v>
      </c>
      <c r="U734" s="157" t="s">
        <v>1726</v>
      </c>
      <c r="V734" s="160">
        <v>1</v>
      </c>
      <c r="W734" s="73">
        <v>0</v>
      </c>
      <c r="X734" s="158"/>
      <c r="Y734" s="159">
        <v>250000000</v>
      </c>
      <c r="Z734" s="75"/>
      <c r="AA734" s="76">
        <v>450000000</v>
      </c>
      <c r="AB734" s="158">
        <v>300000000</v>
      </c>
      <c r="AC734" s="77">
        <v>0</v>
      </c>
      <c r="AD734" s="156" t="s">
        <v>41</v>
      </c>
      <c r="AE734" s="188" t="s">
        <v>406</v>
      </c>
    </row>
    <row r="735" spans="4:31" s="188" customFormat="1" ht="30" x14ac:dyDescent="0.35">
      <c r="D735" s="163" t="s">
        <v>1693</v>
      </c>
      <c r="E735" s="176" t="s">
        <v>1738</v>
      </c>
      <c r="F735" s="177"/>
      <c r="G735" s="56" t="s">
        <v>36</v>
      </c>
      <c r="H735" s="155"/>
      <c r="I735" s="156" t="s">
        <v>1732</v>
      </c>
      <c r="J735" s="70" t="e">
        <f>VLOOKUP($I735,[2]DATA2017!$B$5:$O$2526,2,FALSE)*100</f>
        <v>#N/A</v>
      </c>
      <c r="K735" s="70" t="e">
        <f>VLOOKUP($I735,[2]DATA2017!$B$5:$O$2526,3,FALSE)*100</f>
        <v>#N/A</v>
      </c>
      <c r="L735" s="70" t="e">
        <f>VLOOKUP($I735,[2]DATA2017!$B$5:$O$2526,4,FALSE)*100</f>
        <v>#N/A</v>
      </c>
      <c r="M735" s="70" t="e">
        <f t="shared" si="74"/>
        <v>#N/A</v>
      </c>
      <c r="N735" s="156" t="s">
        <v>1739</v>
      </c>
      <c r="O735" s="157" t="s">
        <v>1740</v>
      </c>
      <c r="P735" s="156" t="s">
        <v>92</v>
      </c>
      <c r="Q735" s="156" t="s">
        <v>1733</v>
      </c>
      <c r="R735" s="156" t="s">
        <v>301</v>
      </c>
      <c r="S735" s="157" t="s">
        <v>1734</v>
      </c>
      <c r="T735" s="160">
        <v>1</v>
      </c>
      <c r="U735" s="157" t="s">
        <v>1726</v>
      </c>
      <c r="V735" s="160">
        <v>1</v>
      </c>
      <c r="W735" s="73">
        <v>0</v>
      </c>
      <c r="X735" s="158"/>
      <c r="Y735" s="159">
        <v>250000000</v>
      </c>
      <c r="Z735" s="75"/>
      <c r="AA735" s="76">
        <v>900000000</v>
      </c>
      <c r="AB735" s="158">
        <v>300000000</v>
      </c>
      <c r="AC735" s="77">
        <v>0</v>
      </c>
      <c r="AD735" s="156" t="s">
        <v>41</v>
      </c>
      <c r="AE735" s="188" t="s">
        <v>406</v>
      </c>
    </row>
    <row r="736" spans="4:31" s="188" customFormat="1" ht="30" x14ac:dyDescent="0.35">
      <c r="D736" s="163" t="s">
        <v>1693</v>
      </c>
      <c r="E736" s="176" t="s">
        <v>1741</v>
      </c>
      <c r="F736" s="177"/>
      <c r="G736" s="56" t="s">
        <v>36</v>
      </c>
      <c r="H736" s="155"/>
      <c r="I736" s="156" t="s">
        <v>1732</v>
      </c>
      <c r="J736" s="70" t="e">
        <f>VLOOKUP($I736,[2]DATA2017!$B$5:$O$2526,2,FALSE)*100</f>
        <v>#N/A</v>
      </c>
      <c r="K736" s="70" t="e">
        <f>VLOOKUP($I736,[2]DATA2017!$B$5:$O$2526,3,FALSE)*100</f>
        <v>#N/A</v>
      </c>
      <c r="L736" s="70" t="e">
        <f>VLOOKUP($I736,[2]DATA2017!$B$5:$O$2526,4,FALSE)*100</f>
        <v>#N/A</v>
      </c>
      <c r="M736" s="70" t="e">
        <f t="shared" si="74"/>
        <v>#N/A</v>
      </c>
      <c r="N736" s="156" t="s">
        <v>1742</v>
      </c>
      <c r="O736" s="157" t="s">
        <v>1743</v>
      </c>
      <c r="P736" s="156" t="s">
        <v>92</v>
      </c>
      <c r="Q736" s="156" t="s">
        <v>1733</v>
      </c>
      <c r="R736" s="156" t="s">
        <v>301</v>
      </c>
      <c r="S736" s="157" t="s">
        <v>1734</v>
      </c>
      <c r="T736" s="160">
        <v>1</v>
      </c>
      <c r="U736" s="157" t="s">
        <v>1726</v>
      </c>
      <c r="V736" s="160">
        <v>1</v>
      </c>
      <c r="W736" s="73">
        <v>0</v>
      </c>
      <c r="X736" s="158"/>
      <c r="Y736" s="159">
        <v>250000000</v>
      </c>
      <c r="Z736" s="75"/>
      <c r="AA736" s="76">
        <v>900000000</v>
      </c>
      <c r="AB736" s="158">
        <v>300000000</v>
      </c>
      <c r="AC736" s="77">
        <v>0</v>
      </c>
      <c r="AD736" s="156" t="s">
        <v>41</v>
      </c>
      <c r="AE736" s="188" t="s">
        <v>406</v>
      </c>
    </row>
    <row r="737" spans="4:31" s="37" customFormat="1" x14ac:dyDescent="0.35">
      <c r="D737" s="80" t="s">
        <v>1744</v>
      </c>
      <c r="E737" s="81"/>
      <c r="F737" s="55" t="s">
        <v>34</v>
      </c>
      <c r="G737" s="56" t="s">
        <v>34</v>
      </c>
      <c r="H737" s="82" t="s">
        <v>1744</v>
      </c>
      <c r="I737" s="83"/>
      <c r="J737" s="83"/>
      <c r="K737" s="83"/>
      <c r="L737" s="83"/>
      <c r="M737" s="83"/>
      <c r="N737" s="83" t="s">
        <v>1711</v>
      </c>
      <c r="O737" s="43" t="str">
        <f>H737</f>
        <v>18 DINPUSARSIP</v>
      </c>
      <c r="P737" s="84"/>
      <c r="Q737" s="84"/>
      <c r="R737" s="84"/>
      <c r="S737" s="85"/>
      <c r="T737" s="84"/>
      <c r="U737" s="85"/>
      <c r="V737" s="84"/>
      <c r="W737" s="86"/>
      <c r="X737" s="87"/>
      <c r="Y737" s="87">
        <f>SUM(Y738:Y741)/2</f>
        <v>550000000</v>
      </c>
      <c r="Z737" s="88"/>
      <c r="AA737" s="89">
        <f>SUM(AA738:AA741)/2</f>
        <v>190000000</v>
      </c>
      <c r="AB737" s="90"/>
      <c r="AC737" s="91">
        <v>1415500000</v>
      </c>
      <c r="AD737" s="83"/>
    </row>
    <row r="738" spans="4:31" s="188" customFormat="1" ht="30" x14ac:dyDescent="0.35">
      <c r="D738" s="163" t="s">
        <v>1744</v>
      </c>
      <c r="E738" s="176"/>
      <c r="F738" s="177"/>
      <c r="G738" s="56" t="s">
        <v>35</v>
      </c>
      <c r="H738" s="147">
        <v>2</v>
      </c>
      <c r="I738" s="148" t="s">
        <v>1746</v>
      </c>
      <c r="J738" s="148"/>
      <c r="K738" s="148"/>
      <c r="L738" s="148"/>
      <c r="M738" s="148"/>
      <c r="N738" s="148" t="s">
        <v>1746</v>
      </c>
      <c r="O738" s="149" t="s">
        <v>43</v>
      </c>
      <c r="P738" s="150"/>
      <c r="Q738" s="150"/>
      <c r="R738" s="150"/>
      <c r="S738" s="151"/>
      <c r="T738" s="150"/>
      <c r="U738" s="151"/>
      <c r="V738" s="150"/>
      <c r="W738" s="62">
        <v>0</v>
      </c>
      <c r="X738" s="152"/>
      <c r="Y738" s="153">
        <f>SUM(Y739:Y739)</f>
        <v>300000000</v>
      </c>
      <c r="Z738" s="64"/>
      <c r="AA738" s="154">
        <f>SUM(AA739:AA739)</f>
        <v>45000000</v>
      </c>
      <c r="AB738" s="152">
        <v>0</v>
      </c>
      <c r="AC738" s="66">
        <v>50000000</v>
      </c>
      <c r="AD738" s="152"/>
    </row>
    <row r="739" spans="4:31" s="188" customFormat="1" ht="66" customHeight="1" x14ac:dyDescent="0.35">
      <c r="D739" s="163" t="s">
        <v>1744</v>
      </c>
      <c r="E739" s="176"/>
      <c r="F739" s="177"/>
      <c r="G739" s="56" t="s">
        <v>36</v>
      </c>
      <c r="H739" s="155"/>
      <c r="I739" s="156" t="s">
        <v>1747</v>
      </c>
      <c r="J739" s="70" t="e">
        <f>VLOOKUP($I739,[2]DATA2017!$B$5:$O$2526,2,FALSE)*100</f>
        <v>#N/A</v>
      </c>
      <c r="K739" s="70" t="e">
        <f>VLOOKUP($I739,[2]DATA2017!$B$5:$O$2526,3,FALSE)*100</f>
        <v>#N/A</v>
      </c>
      <c r="L739" s="70" t="e">
        <f>VLOOKUP($I739,[2]DATA2017!$B$5:$O$2526,4,FALSE)*100</f>
        <v>#N/A</v>
      </c>
      <c r="M739" s="70" t="e">
        <f t="shared" ref="M739" si="76">SUM(J739:L739)</f>
        <v>#N/A</v>
      </c>
      <c r="N739" s="156" t="s">
        <v>1747</v>
      </c>
      <c r="O739" s="157" t="s">
        <v>1748</v>
      </c>
      <c r="P739" s="156" t="s">
        <v>1177</v>
      </c>
      <c r="Q739" s="156" t="s">
        <v>1749</v>
      </c>
      <c r="R739" s="160">
        <v>1</v>
      </c>
      <c r="S739" s="157" t="s">
        <v>1750</v>
      </c>
      <c r="T739" s="156"/>
      <c r="U739" s="157" t="s">
        <v>1745</v>
      </c>
      <c r="V739" s="156"/>
      <c r="W739" s="73">
        <v>0</v>
      </c>
      <c r="X739" s="158"/>
      <c r="Y739" s="159">
        <v>300000000</v>
      </c>
      <c r="Z739" s="75"/>
      <c r="AA739" s="76">
        <f t="shared" ref="AA739" si="77">ROUNDDOWN(AC739*90%,-6)</f>
        <v>45000000</v>
      </c>
      <c r="AB739" s="158">
        <v>0</v>
      </c>
      <c r="AC739" s="77">
        <v>50000000</v>
      </c>
      <c r="AD739" s="156" t="s">
        <v>41</v>
      </c>
    </row>
    <row r="740" spans="4:31" s="188" customFormat="1" ht="45" x14ac:dyDescent="0.35">
      <c r="D740" s="163" t="s">
        <v>1744</v>
      </c>
      <c r="E740" s="176"/>
      <c r="F740" s="177"/>
      <c r="G740" s="56" t="s">
        <v>36</v>
      </c>
      <c r="H740" s="155"/>
      <c r="I740" s="156" t="s">
        <v>1752</v>
      </c>
      <c r="J740" s="70" t="e">
        <f>VLOOKUP($I740,[2]DATA2017!$B$5:$O$2526,2,FALSE)*100</f>
        <v>#N/A</v>
      </c>
      <c r="K740" s="70" t="e">
        <f>VLOOKUP($I740,[2]DATA2017!$B$5:$O$2526,3,FALSE)*100</f>
        <v>#N/A</v>
      </c>
      <c r="L740" s="70" t="e">
        <f>VLOOKUP($I740,[2]DATA2017!$B$5:$O$2526,4,FALSE)*100</f>
        <v>#N/A</v>
      </c>
      <c r="M740" s="70" t="e">
        <f t="shared" ref="M740" si="78">SUM(J740:L740)</f>
        <v>#N/A</v>
      </c>
      <c r="N740" s="156" t="s">
        <v>1752</v>
      </c>
      <c r="O740" s="157" t="s">
        <v>1753</v>
      </c>
      <c r="P740" s="156" t="s">
        <v>1177</v>
      </c>
      <c r="Q740" s="156" t="s">
        <v>1754</v>
      </c>
      <c r="R740" s="160">
        <v>1</v>
      </c>
      <c r="S740" s="157" t="s">
        <v>1755</v>
      </c>
      <c r="T740" s="156"/>
      <c r="U740" s="157" t="s">
        <v>1751</v>
      </c>
      <c r="V740" s="156"/>
      <c r="W740" s="73">
        <v>200000000</v>
      </c>
      <c r="X740" s="158"/>
      <c r="Y740" s="159">
        <v>500000000</v>
      </c>
      <c r="Z740" s="75"/>
      <c r="AA740" s="76">
        <f>ROUNDDOWN(AC740*90%,-6)+Z741</f>
        <v>290000000</v>
      </c>
      <c r="AB740" s="158">
        <v>500000000</v>
      </c>
      <c r="AC740" s="77">
        <v>100000000</v>
      </c>
      <c r="AD740" s="156" t="s">
        <v>41</v>
      </c>
    </row>
    <row r="741" spans="4:31" s="188" customFormat="1" x14ac:dyDescent="0.35">
      <c r="D741" s="163" t="s">
        <v>1744</v>
      </c>
      <c r="E741" s="176" t="s">
        <v>1756</v>
      </c>
      <c r="F741" s="177"/>
      <c r="G741" s="56"/>
      <c r="H741" s="155"/>
      <c r="I741" s="156"/>
      <c r="J741" s="70"/>
      <c r="K741" s="70"/>
      <c r="L741" s="70"/>
      <c r="M741" s="70"/>
      <c r="N741" s="156"/>
      <c r="O741" s="157" t="s">
        <v>1757</v>
      </c>
      <c r="P741" s="156"/>
      <c r="Q741" s="156"/>
      <c r="R741" s="160"/>
      <c r="S741" s="157"/>
      <c r="T741" s="156"/>
      <c r="U741" s="157"/>
      <c r="V741" s="156"/>
      <c r="W741" s="73"/>
      <c r="X741" s="158"/>
      <c r="Y741" s="159"/>
      <c r="Z741" s="75">
        <v>200000000</v>
      </c>
      <c r="AA741" s="76"/>
      <c r="AB741" s="158"/>
      <c r="AC741" s="77"/>
      <c r="AD741" s="156"/>
    </row>
    <row r="742" spans="4:31" s="37" customFormat="1" x14ac:dyDescent="0.35">
      <c r="D742" s="80" t="s">
        <v>1758</v>
      </c>
      <c r="E742" s="81"/>
      <c r="F742" s="55" t="s">
        <v>34</v>
      </c>
      <c r="G742" s="56" t="s">
        <v>34</v>
      </c>
      <c r="H742" s="82" t="s">
        <v>1758</v>
      </c>
      <c r="I742" s="83"/>
      <c r="J742" s="83"/>
      <c r="K742" s="83"/>
      <c r="L742" s="83"/>
      <c r="M742" s="83"/>
      <c r="N742" s="83" t="s">
        <v>1711</v>
      </c>
      <c r="O742" s="43" t="str">
        <f>H742</f>
        <v>19 DINLUTKAN</v>
      </c>
      <c r="P742" s="83"/>
      <c r="Q742" s="83"/>
      <c r="R742" s="83"/>
      <c r="S742" s="43"/>
      <c r="T742" s="83"/>
      <c r="U742" s="43"/>
      <c r="V742" s="83"/>
      <c r="W742" s="103"/>
      <c r="X742" s="87"/>
      <c r="Y742" s="87">
        <f>SUM(Y743:Y755)/2</f>
        <v>400000000</v>
      </c>
      <c r="Z742" s="88"/>
      <c r="AA742" s="89">
        <f>SUM(AA743:AA755)/2</f>
        <v>18035000000</v>
      </c>
      <c r="AB742" s="87"/>
      <c r="AC742" s="104">
        <v>6321700000</v>
      </c>
      <c r="AD742" s="83"/>
      <c r="AE742" s="189"/>
    </row>
    <row r="743" spans="4:31" x14ac:dyDescent="0.35">
      <c r="D743" s="80" t="s">
        <v>1758</v>
      </c>
      <c r="E743" s="99"/>
      <c r="F743" s="101"/>
      <c r="G743" s="56" t="s">
        <v>35</v>
      </c>
      <c r="H743" s="57">
        <v>7</v>
      </c>
      <c r="I743" s="58" t="s">
        <v>1760</v>
      </c>
      <c r="J743" s="58"/>
      <c r="K743" s="58"/>
      <c r="L743" s="58"/>
      <c r="M743" s="58"/>
      <c r="N743" s="58" t="s">
        <v>1760</v>
      </c>
      <c r="O743" s="59" t="s">
        <v>1761</v>
      </c>
      <c r="P743" s="60"/>
      <c r="Q743" s="60"/>
      <c r="R743" s="60"/>
      <c r="S743" s="61"/>
      <c r="T743" s="60"/>
      <c r="U743" s="61"/>
      <c r="V743" s="60"/>
      <c r="W743" s="62">
        <v>16184000000</v>
      </c>
      <c r="X743" s="67"/>
      <c r="Y743" s="63">
        <f>SUM(Y744:Y749)</f>
        <v>300000000</v>
      </c>
      <c r="Z743" s="64"/>
      <c r="AA743" s="65">
        <f>SUM(AA744:AA751)</f>
        <v>17990000000</v>
      </c>
      <c r="AB743" s="67">
        <v>7350000000</v>
      </c>
      <c r="AC743" s="66">
        <v>5300000000</v>
      </c>
      <c r="AD743" s="67"/>
    </row>
    <row r="744" spans="4:31" ht="45" x14ac:dyDescent="0.35">
      <c r="D744" s="80" t="s">
        <v>1758</v>
      </c>
      <c r="E744" s="99"/>
      <c r="F744" s="101"/>
      <c r="G744" s="56" t="s">
        <v>36</v>
      </c>
      <c r="H744" s="68"/>
      <c r="I744" s="69" t="s">
        <v>1762</v>
      </c>
      <c r="J744" s="70">
        <f>VLOOKUP($I744,[2]DATA2017!$B$5:$O$2526,2,FALSE)*100</f>
        <v>10</v>
      </c>
      <c r="K744" s="70">
        <f>VLOOKUP($I744,[2]DATA2017!$B$5:$O$2526,3,FALSE)*100</f>
        <v>90</v>
      </c>
      <c r="L744" s="70">
        <f>VLOOKUP($I744,[2]DATA2017!$B$5:$O$2526,4,FALSE)*100</f>
        <v>0</v>
      </c>
      <c r="M744" s="70">
        <f t="shared" ref="M744" si="79">SUM(J744:L744)</f>
        <v>100</v>
      </c>
      <c r="N744" s="69" t="s">
        <v>1762</v>
      </c>
      <c r="O744" s="71" t="s">
        <v>1763</v>
      </c>
      <c r="P744" s="69"/>
      <c r="Q744" s="69" t="s">
        <v>1764</v>
      </c>
      <c r="R744" s="72">
        <v>1</v>
      </c>
      <c r="S744" s="71" t="s">
        <v>1765</v>
      </c>
      <c r="T744" s="69" t="s">
        <v>279</v>
      </c>
      <c r="U744" s="71" t="s">
        <v>1766</v>
      </c>
      <c r="V744" s="72">
        <v>1</v>
      </c>
      <c r="W744" s="73">
        <v>300000000</v>
      </c>
      <c r="X744" s="96"/>
      <c r="Y744" s="74">
        <v>300000000</v>
      </c>
      <c r="Z744" s="75"/>
      <c r="AA744" s="76">
        <f>SUM(Z745:Z749)</f>
        <v>810000000</v>
      </c>
      <c r="AB744" s="96">
        <v>500000000</v>
      </c>
      <c r="AC744" s="77">
        <v>100000000</v>
      </c>
      <c r="AD744" s="69" t="s">
        <v>41</v>
      </c>
    </row>
    <row r="745" spans="4:31" x14ac:dyDescent="0.35">
      <c r="D745" s="80" t="s">
        <v>1758</v>
      </c>
      <c r="E745" s="99" t="s">
        <v>1767</v>
      </c>
      <c r="F745" s="101"/>
      <c r="G745" s="56"/>
      <c r="H745" s="68"/>
      <c r="I745" s="69"/>
      <c r="J745" s="70"/>
      <c r="K745" s="70"/>
      <c r="L745" s="70"/>
      <c r="M745" s="70"/>
      <c r="N745" s="69"/>
      <c r="O745" s="71" t="s">
        <v>1768</v>
      </c>
      <c r="P745" s="69"/>
      <c r="Q745" s="69"/>
      <c r="R745" s="72"/>
      <c r="S745" s="71"/>
      <c r="T745" s="69"/>
      <c r="U745" s="71"/>
      <c r="V745" s="72"/>
      <c r="W745" s="73"/>
      <c r="X745" s="96"/>
      <c r="Y745" s="74"/>
      <c r="Z745" s="75">
        <v>180000000</v>
      </c>
      <c r="AA745" s="76"/>
      <c r="AB745" s="96"/>
      <c r="AC745" s="77"/>
      <c r="AD745" s="69"/>
    </row>
    <row r="746" spans="4:31" x14ac:dyDescent="0.35">
      <c r="D746" s="80" t="s">
        <v>1758</v>
      </c>
      <c r="E746" s="99" t="s">
        <v>1769</v>
      </c>
      <c r="F746" s="101"/>
      <c r="G746" s="56"/>
      <c r="H746" s="68"/>
      <c r="I746" s="69"/>
      <c r="J746" s="70"/>
      <c r="K746" s="70"/>
      <c r="L746" s="70"/>
      <c r="M746" s="70"/>
      <c r="N746" s="69"/>
      <c r="O746" s="71" t="s">
        <v>1770</v>
      </c>
      <c r="P746" s="69"/>
      <c r="Q746" s="69"/>
      <c r="R746" s="72"/>
      <c r="S746" s="71"/>
      <c r="T746" s="69"/>
      <c r="U746" s="71"/>
      <c r="V746" s="72"/>
      <c r="W746" s="73"/>
      <c r="X746" s="96"/>
      <c r="Y746" s="74"/>
      <c r="Z746" s="75">
        <v>130000000</v>
      </c>
      <c r="AA746" s="76"/>
      <c r="AB746" s="96"/>
      <c r="AC746" s="77"/>
      <c r="AD746" s="69"/>
    </row>
    <row r="747" spans="4:31" x14ac:dyDescent="0.35">
      <c r="D747" s="80" t="s">
        <v>1758</v>
      </c>
      <c r="E747" s="99" t="s">
        <v>1771</v>
      </c>
      <c r="F747" s="101"/>
      <c r="G747" s="56"/>
      <c r="H747" s="68"/>
      <c r="I747" s="69"/>
      <c r="J747" s="70"/>
      <c r="K747" s="70"/>
      <c r="L747" s="70"/>
      <c r="M747" s="70"/>
      <c r="N747" s="69"/>
      <c r="O747" s="71" t="s">
        <v>1772</v>
      </c>
      <c r="P747" s="69"/>
      <c r="Q747" s="69"/>
      <c r="R747" s="72"/>
      <c r="S747" s="71"/>
      <c r="T747" s="69"/>
      <c r="U747" s="71"/>
      <c r="V747" s="72"/>
      <c r="W747" s="73"/>
      <c r="X747" s="96"/>
      <c r="Y747" s="74"/>
      <c r="Z747" s="75">
        <v>130000000</v>
      </c>
      <c r="AA747" s="76"/>
      <c r="AB747" s="96"/>
      <c r="AC747" s="77"/>
      <c r="AD747" s="69"/>
    </row>
    <row r="748" spans="4:31" x14ac:dyDescent="0.35">
      <c r="D748" s="80" t="s">
        <v>1758</v>
      </c>
      <c r="E748" s="99" t="s">
        <v>1773</v>
      </c>
      <c r="F748" s="101"/>
      <c r="G748" s="56"/>
      <c r="H748" s="68"/>
      <c r="I748" s="69"/>
      <c r="J748" s="70"/>
      <c r="K748" s="70"/>
      <c r="L748" s="70"/>
      <c r="M748" s="70"/>
      <c r="N748" s="69"/>
      <c r="O748" s="71" t="s">
        <v>1774</v>
      </c>
      <c r="P748" s="69"/>
      <c r="Q748" s="69"/>
      <c r="R748" s="72"/>
      <c r="S748" s="71"/>
      <c r="T748" s="69"/>
      <c r="U748" s="71"/>
      <c r="V748" s="72"/>
      <c r="W748" s="73"/>
      <c r="X748" s="96"/>
      <c r="Y748" s="74"/>
      <c r="Z748" s="75">
        <v>100000000</v>
      </c>
      <c r="AA748" s="76"/>
      <c r="AB748" s="96"/>
      <c r="AC748" s="77"/>
      <c r="AD748" s="69"/>
    </row>
    <row r="749" spans="4:31" x14ac:dyDescent="0.35">
      <c r="D749" s="80" t="s">
        <v>1758</v>
      </c>
      <c r="E749" s="99" t="s">
        <v>1775</v>
      </c>
      <c r="F749" s="101"/>
      <c r="G749" s="56"/>
      <c r="H749" s="68"/>
      <c r="I749" s="69"/>
      <c r="J749" s="70"/>
      <c r="K749" s="70"/>
      <c r="L749" s="70"/>
      <c r="M749" s="70"/>
      <c r="N749" s="69"/>
      <c r="O749" s="71" t="s">
        <v>1776</v>
      </c>
      <c r="P749" s="69"/>
      <c r="Q749" s="69"/>
      <c r="R749" s="72"/>
      <c r="S749" s="71"/>
      <c r="T749" s="69"/>
      <c r="U749" s="71"/>
      <c r="V749" s="72"/>
      <c r="W749" s="73"/>
      <c r="X749" s="96"/>
      <c r="Y749" s="74"/>
      <c r="Z749" s="75">
        <v>270000000</v>
      </c>
      <c r="AA749" s="76"/>
      <c r="AB749" s="96"/>
      <c r="AC749" s="77"/>
      <c r="AD749" s="69"/>
    </row>
    <row r="750" spans="4:31" ht="30" x14ac:dyDescent="0.35">
      <c r="D750" s="80" t="s">
        <v>1758</v>
      </c>
      <c r="E750" s="99" t="s">
        <v>1777</v>
      </c>
      <c r="F750" s="101"/>
      <c r="G750" s="56" t="s">
        <v>36</v>
      </c>
      <c r="H750" s="68"/>
      <c r="I750" s="69"/>
      <c r="J750" s="70"/>
      <c r="K750" s="70"/>
      <c r="L750" s="70"/>
      <c r="M750" s="70"/>
      <c r="N750" s="69" t="s">
        <v>1778</v>
      </c>
      <c r="O750" s="71" t="s">
        <v>1779</v>
      </c>
      <c r="P750" s="69"/>
      <c r="Q750" s="69"/>
      <c r="R750" s="72"/>
      <c r="S750" s="71"/>
      <c r="T750" s="69"/>
      <c r="U750" s="71"/>
      <c r="V750" s="72"/>
      <c r="W750" s="73"/>
      <c r="X750" s="96"/>
      <c r="Y750" s="74"/>
      <c r="Z750" s="75"/>
      <c r="AA750" s="76">
        <v>80000000</v>
      </c>
      <c r="AB750" s="96"/>
      <c r="AC750" s="77"/>
      <c r="AD750" s="69"/>
    </row>
    <row r="751" spans="4:31" x14ac:dyDescent="0.35">
      <c r="D751" s="80" t="s">
        <v>1758</v>
      </c>
      <c r="E751" s="99"/>
      <c r="F751" s="101"/>
      <c r="G751" s="56" t="s">
        <v>36</v>
      </c>
      <c r="H751" s="68"/>
      <c r="I751" s="69"/>
      <c r="J751" s="70"/>
      <c r="K751" s="70"/>
      <c r="L751" s="70"/>
      <c r="M751" s="70"/>
      <c r="N751" s="69" t="s">
        <v>1780</v>
      </c>
      <c r="O751" s="71" t="s">
        <v>1781</v>
      </c>
      <c r="P751" s="69"/>
      <c r="Q751" s="69"/>
      <c r="R751" s="72"/>
      <c r="S751" s="71"/>
      <c r="T751" s="69"/>
      <c r="U751" s="71"/>
      <c r="V751" s="72"/>
      <c r="W751" s="73"/>
      <c r="X751" s="96"/>
      <c r="Y751" s="74"/>
      <c r="Z751" s="75"/>
      <c r="AA751" s="76">
        <f>SUM(Z752:Z753)</f>
        <v>17100000000</v>
      </c>
      <c r="AB751" s="96"/>
      <c r="AC751" s="77"/>
      <c r="AD751" s="69"/>
    </row>
    <row r="752" spans="4:31" x14ac:dyDescent="0.35">
      <c r="D752" s="80" t="s">
        <v>1758</v>
      </c>
      <c r="E752" s="99" t="s">
        <v>1782</v>
      </c>
      <c r="F752" s="101"/>
      <c r="G752" s="56"/>
      <c r="H752" s="68"/>
      <c r="I752" s="69"/>
      <c r="J752" s="70"/>
      <c r="K752" s="70"/>
      <c r="L752" s="70"/>
      <c r="M752" s="70"/>
      <c r="N752" s="69"/>
      <c r="O752" s="71" t="s">
        <v>1783</v>
      </c>
      <c r="P752" s="69"/>
      <c r="Q752" s="69"/>
      <c r="R752" s="72"/>
      <c r="S752" s="71"/>
      <c r="T752" s="69"/>
      <c r="U752" s="71"/>
      <c r="V752" s="72"/>
      <c r="W752" s="73"/>
      <c r="X752" s="96"/>
      <c r="Y752" s="74"/>
      <c r="Z752" s="75">
        <v>9000000000</v>
      </c>
      <c r="AA752" s="76"/>
      <c r="AB752" s="96"/>
      <c r="AC752" s="77"/>
      <c r="AD752" s="69"/>
    </row>
    <row r="753" spans="4:30" x14ac:dyDescent="0.35">
      <c r="D753" s="80" t="s">
        <v>1758</v>
      </c>
      <c r="E753" s="99" t="s">
        <v>1784</v>
      </c>
      <c r="F753" s="101"/>
      <c r="G753" s="56"/>
      <c r="H753" s="68"/>
      <c r="I753" s="69"/>
      <c r="J753" s="70"/>
      <c r="K753" s="70"/>
      <c r="L753" s="70"/>
      <c r="M753" s="70"/>
      <c r="N753" s="69"/>
      <c r="O753" s="71" t="s">
        <v>1785</v>
      </c>
      <c r="P753" s="69"/>
      <c r="Q753" s="69"/>
      <c r="R753" s="72"/>
      <c r="S753" s="71"/>
      <c r="T753" s="69"/>
      <c r="U753" s="71"/>
      <c r="V753" s="72"/>
      <c r="W753" s="73"/>
      <c r="X753" s="96"/>
      <c r="Y753" s="74"/>
      <c r="Z753" s="75">
        <v>8100000000</v>
      </c>
      <c r="AA753" s="76"/>
      <c r="AB753" s="96"/>
      <c r="AC753" s="77"/>
      <c r="AD753" s="69"/>
    </row>
    <row r="754" spans="4:30" ht="30" x14ac:dyDescent="0.35">
      <c r="D754" s="80" t="s">
        <v>1758</v>
      </c>
      <c r="E754" s="99"/>
      <c r="F754" s="101"/>
      <c r="G754" s="56" t="s">
        <v>35</v>
      </c>
      <c r="H754" s="57">
        <v>10</v>
      </c>
      <c r="I754" s="58" t="s">
        <v>1786</v>
      </c>
      <c r="J754" s="58"/>
      <c r="K754" s="58"/>
      <c r="L754" s="58"/>
      <c r="M754" s="58"/>
      <c r="N754" s="58" t="s">
        <v>1786</v>
      </c>
      <c r="O754" s="59" t="s">
        <v>1787</v>
      </c>
      <c r="P754" s="60"/>
      <c r="Q754" s="60"/>
      <c r="R754" s="60"/>
      <c r="S754" s="61"/>
      <c r="T754" s="60"/>
      <c r="U754" s="61"/>
      <c r="V754" s="60"/>
      <c r="W754" s="62">
        <v>0</v>
      </c>
      <c r="X754" s="67"/>
      <c r="Y754" s="63">
        <f>SUM(Y755)</f>
        <v>100000000</v>
      </c>
      <c r="Z754" s="64"/>
      <c r="AA754" s="65">
        <f>SUM(AA755)</f>
        <v>45000000</v>
      </c>
      <c r="AB754" s="67">
        <v>100000000</v>
      </c>
      <c r="AC754" s="66">
        <v>50000000</v>
      </c>
      <c r="AD754" s="67"/>
    </row>
    <row r="755" spans="4:30" ht="45" x14ac:dyDescent="0.35">
      <c r="D755" s="80" t="s">
        <v>1758</v>
      </c>
      <c r="E755" s="99"/>
      <c r="F755" s="101"/>
      <c r="G755" s="56" t="s">
        <v>36</v>
      </c>
      <c r="H755" s="68"/>
      <c r="I755" s="69" t="s">
        <v>1788</v>
      </c>
      <c r="J755" s="70" t="e">
        <f>VLOOKUP($I755,[2]DATA2017!$B$5:$O$2526,2,FALSE)*100</f>
        <v>#N/A</v>
      </c>
      <c r="K755" s="70" t="e">
        <f>VLOOKUP($I755,[2]DATA2017!$B$5:$O$2526,3,FALSE)*100</f>
        <v>#N/A</v>
      </c>
      <c r="L755" s="70" t="e">
        <f>VLOOKUP($I755,[2]DATA2017!$B$5:$O$2526,4,FALSE)*100</f>
        <v>#N/A</v>
      </c>
      <c r="M755" s="70" t="e">
        <f>SUM(J755:L755)</f>
        <v>#N/A</v>
      </c>
      <c r="N755" s="69" t="s">
        <v>1788</v>
      </c>
      <c r="O755" s="71" t="s">
        <v>1789</v>
      </c>
      <c r="P755" s="69"/>
      <c r="Q755" s="69" t="s">
        <v>1790</v>
      </c>
      <c r="R755" s="72">
        <v>1</v>
      </c>
      <c r="S755" s="71" t="s">
        <v>1791</v>
      </c>
      <c r="T755" s="69" t="s">
        <v>279</v>
      </c>
      <c r="U755" s="71" t="s">
        <v>1792</v>
      </c>
      <c r="V755" s="72">
        <v>1</v>
      </c>
      <c r="W755" s="73">
        <v>0</v>
      </c>
      <c r="X755" s="96"/>
      <c r="Y755" s="74">
        <v>100000000</v>
      </c>
      <c r="Z755" s="75"/>
      <c r="AA755" s="76">
        <f>ROUNDDOWN(AC755*90%,-6)</f>
        <v>45000000</v>
      </c>
      <c r="AB755" s="96">
        <v>100000000</v>
      </c>
      <c r="AC755" s="77">
        <v>50000000</v>
      </c>
      <c r="AD755" s="69" t="s">
        <v>41</v>
      </c>
    </row>
    <row r="756" spans="4:30" s="37" customFormat="1" x14ac:dyDescent="0.35">
      <c r="D756" s="80" t="s">
        <v>1793</v>
      </c>
      <c r="E756" s="81"/>
      <c r="F756" s="55" t="s">
        <v>34</v>
      </c>
      <c r="G756" s="56" t="s">
        <v>34</v>
      </c>
      <c r="H756" s="82" t="s">
        <v>1793</v>
      </c>
      <c r="I756" s="83"/>
      <c r="J756" s="83"/>
      <c r="K756" s="83"/>
      <c r="L756" s="83"/>
      <c r="M756" s="83"/>
      <c r="N756" s="83" t="s">
        <v>1711</v>
      </c>
      <c r="O756" s="43" t="str">
        <f>H756</f>
        <v>20 DINPERINDAGKOP &amp; UKM</v>
      </c>
      <c r="P756" s="84"/>
      <c r="Q756" s="84"/>
      <c r="R756" s="84"/>
      <c r="S756" s="85"/>
      <c r="T756" s="84"/>
      <c r="U756" s="85"/>
      <c r="V756" s="84"/>
      <c r="W756" s="86"/>
      <c r="X756" s="87"/>
      <c r="Y756" s="87">
        <f>SUM(Y757:Y774)/2</f>
        <v>2265000000</v>
      </c>
      <c r="Z756" s="88"/>
      <c r="AA756" s="89">
        <f>SUM(AA757:AA774)/2</f>
        <v>47655000000</v>
      </c>
      <c r="AB756" s="90"/>
      <c r="AC756" s="91">
        <v>3922850000</v>
      </c>
      <c r="AD756" s="83"/>
    </row>
    <row r="757" spans="4:30" ht="30" x14ac:dyDescent="0.35">
      <c r="D757" s="80" t="s">
        <v>1793</v>
      </c>
      <c r="E757" s="99"/>
      <c r="F757" s="101"/>
      <c r="G757" s="56" t="s">
        <v>35</v>
      </c>
      <c r="H757" s="57">
        <v>1</v>
      </c>
      <c r="I757" s="58" t="s">
        <v>1794</v>
      </c>
      <c r="J757" s="58"/>
      <c r="K757" s="58"/>
      <c r="L757" s="58"/>
      <c r="M757" s="58"/>
      <c r="N757" s="58" t="s">
        <v>1794</v>
      </c>
      <c r="O757" s="59" t="s">
        <v>43</v>
      </c>
      <c r="P757" s="60"/>
      <c r="Q757" s="60"/>
      <c r="R757" s="60"/>
      <c r="S757" s="61"/>
      <c r="T757" s="60"/>
      <c r="U757" s="61"/>
      <c r="V757" s="60"/>
      <c r="W757" s="62">
        <v>0</v>
      </c>
      <c r="X757" s="67"/>
      <c r="Y757" s="63">
        <f>SUM(Y758:Y759)</f>
        <v>110000000</v>
      </c>
      <c r="Z757" s="64"/>
      <c r="AA757" s="65">
        <f>SUM(AA758:AA759)</f>
        <v>36000000</v>
      </c>
      <c r="AB757" s="67">
        <v>250000000</v>
      </c>
      <c r="AC757" s="66">
        <v>40000000</v>
      </c>
      <c r="AD757" s="67"/>
    </row>
    <row r="758" spans="4:30" ht="75" x14ac:dyDescent="0.35">
      <c r="D758" s="80" t="s">
        <v>1793</v>
      </c>
      <c r="E758" s="99"/>
      <c r="F758" s="101"/>
      <c r="G758" s="56" t="s">
        <v>36</v>
      </c>
      <c r="H758" s="68"/>
      <c r="I758" s="69" t="s">
        <v>1795</v>
      </c>
      <c r="J758" s="70" t="e">
        <f>VLOOKUP($I758,[2]DATA2017!$B$5:$O$2526,2,FALSE)*100</f>
        <v>#N/A</v>
      </c>
      <c r="K758" s="70" t="e">
        <f>VLOOKUP($I758,[2]DATA2017!$B$5:$O$2526,3,FALSE)*100</f>
        <v>#N/A</v>
      </c>
      <c r="L758" s="70" t="e">
        <f>VLOOKUP($I758,[2]DATA2017!$B$5:$O$2526,4,FALSE)*100</f>
        <v>#N/A</v>
      </c>
      <c r="M758" s="70" t="e">
        <f t="shared" ref="M758:M759" si="80">SUM(J758:L758)</f>
        <v>#N/A</v>
      </c>
      <c r="N758" s="69" t="s">
        <v>1796</v>
      </c>
      <c r="O758" s="71" t="s">
        <v>1797</v>
      </c>
      <c r="P758" s="69" t="s">
        <v>103</v>
      </c>
      <c r="Q758" s="69" t="s">
        <v>1798</v>
      </c>
      <c r="R758" s="69" t="s">
        <v>1084</v>
      </c>
      <c r="S758" s="71" t="s">
        <v>1799</v>
      </c>
      <c r="T758" s="69" t="s">
        <v>1800</v>
      </c>
      <c r="U758" s="71" t="s">
        <v>1801</v>
      </c>
      <c r="V758" s="71" t="s">
        <v>1800</v>
      </c>
      <c r="W758" s="73">
        <v>0</v>
      </c>
      <c r="X758" s="96"/>
      <c r="Y758" s="74">
        <v>100000000</v>
      </c>
      <c r="Z758" s="75"/>
      <c r="AA758" s="76">
        <f t="shared" ref="AA758:AA759" si="81">ROUNDDOWN(AC758*90%,-6)</f>
        <v>27000000</v>
      </c>
      <c r="AB758" s="96">
        <v>200000000</v>
      </c>
      <c r="AC758" s="77">
        <v>30000000</v>
      </c>
      <c r="AD758" s="69" t="s">
        <v>41</v>
      </c>
    </row>
    <row r="759" spans="4:30" ht="30" x14ac:dyDescent="0.35">
      <c r="D759" s="80" t="s">
        <v>1793</v>
      </c>
      <c r="E759" s="99"/>
      <c r="F759" s="101"/>
      <c r="G759" s="56" t="s">
        <v>36</v>
      </c>
      <c r="H759" s="68"/>
      <c r="I759" s="69" t="s">
        <v>1802</v>
      </c>
      <c r="J759" s="70" t="e">
        <f>VLOOKUP($I759,[2]DATA2017!$B$5:$O$2526,2,FALSE)*100</f>
        <v>#N/A</v>
      </c>
      <c r="K759" s="70" t="e">
        <f>VLOOKUP($I759,[2]DATA2017!$B$5:$O$2526,3,FALSE)*100</f>
        <v>#N/A</v>
      </c>
      <c r="L759" s="70" t="e">
        <f>VLOOKUP($I759,[2]DATA2017!$B$5:$O$2526,4,FALSE)*100</f>
        <v>#N/A</v>
      </c>
      <c r="M759" s="70" t="e">
        <f t="shared" si="80"/>
        <v>#N/A</v>
      </c>
      <c r="N759" s="69" t="s">
        <v>1796</v>
      </c>
      <c r="O759" s="71" t="s">
        <v>1644</v>
      </c>
      <c r="P759" s="69" t="s">
        <v>103</v>
      </c>
      <c r="Q759" s="69" t="s">
        <v>1798</v>
      </c>
      <c r="R759" s="69" t="s">
        <v>1084</v>
      </c>
      <c r="S759" s="71" t="s">
        <v>1803</v>
      </c>
      <c r="T759" s="69" t="s">
        <v>46</v>
      </c>
      <c r="U759" s="71" t="s">
        <v>1804</v>
      </c>
      <c r="V759" s="71" t="s">
        <v>1805</v>
      </c>
      <c r="W759" s="73">
        <v>0</v>
      </c>
      <c r="X759" s="96"/>
      <c r="Y759" s="74">
        <v>10000000</v>
      </c>
      <c r="Z759" s="75"/>
      <c r="AA759" s="76">
        <f t="shared" si="81"/>
        <v>9000000</v>
      </c>
      <c r="AB759" s="96">
        <v>50000000</v>
      </c>
      <c r="AC759" s="77">
        <v>10000000</v>
      </c>
      <c r="AD759" s="69" t="s">
        <v>41</v>
      </c>
    </row>
    <row r="760" spans="4:30" x14ac:dyDescent="0.35">
      <c r="D760" s="80" t="s">
        <v>1793</v>
      </c>
      <c r="E760" s="99"/>
      <c r="F760" s="101"/>
      <c r="G760" s="56" t="s">
        <v>35</v>
      </c>
      <c r="H760" s="57">
        <v>11</v>
      </c>
      <c r="I760" s="58" t="s">
        <v>1806</v>
      </c>
      <c r="J760" s="58"/>
      <c r="K760" s="58"/>
      <c r="L760" s="58"/>
      <c r="M760" s="58"/>
      <c r="N760" s="58" t="s">
        <v>1711</v>
      </c>
      <c r="O760" s="59" t="s">
        <v>1807</v>
      </c>
      <c r="P760" s="60"/>
      <c r="Q760" s="60"/>
      <c r="R760" s="60"/>
      <c r="S760" s="61"/>
      <c r="T760" s="60"/>
      <c r="U760" s="61"/>
      <c r="V760" s="61"/>
      <c r="W760" s="62">
        <v>0</v>
      </c>
      <c r="X760" s="67"/>
      <c r="Y760" s="63">
        <f>SUM(Y761)</f>
        <v>500000000</v>
      </c>
      <c r="Z760" s="64"/>
      <c r="AA760" s="65">
        <f>SUM(AA761)</f>
        <v>180000000</v>
      </c>
      <c r="AB760" s="67">
        <v>600000000</v>
      </c>
      <c r="AC760" s="66">
        <v>200000000</v>
      </c>
      <c r="AD760" s="67"/>
    </row>
    <row r="761" spans="4:30" ht="30" x14ac:dyDescent="0.35">
      <c r="D761" s="80" t="s">
        <v>1793</v>
      </c>
      <c r="E761" s="99"/>
      <c r="F761" s="101"/>
      <c r="G761" s="56" t="s">
        <v>36</v>
      </c>
      <c r="H761" s="68"/>
      <c r="I761" s="69" t="s">
        <v>1808</v>
      </c>
      <c r="J761" s="70" t="e">
        <f>VLOOKUP($I761,[2]DATA2017!$B$5:$O$2526,2,FALSE)*100</f>
        <v>#N/A</v>
      </c>
      <c r="K761" s="70" t="e">
        <f>VLOOKUP($I761,[2]DATA2017!$B$5:$O$2526,3,FALSE)*100</f>
        <v>#N/A</v>
      </c>
      <c r="L761" s="70" t="e">
        <f>VLOOKUP($I761,[2]DATA2017!$B$5:$O$2526,4,FALSE)*100</f>
        <v>#N/A</v>
      </c>
      <c r="M761" s="70" t="e">
        <f>SUM(J761:L761)</f>
        <v>#N/A</v>
      </c>
      <c r="N761" s="69" t="s">
        <v>1809</v>
      </c>
      <c r="O761" s="71" t="s">
        <v>1810</v>
      </c>
      <c r="P761" s="69" t="s">
        <v>103</v>
      </c>
      <c r="Q761" s="69" t="s">
        <v>1811</v>
      </c>
      <c r="R761" s="69" t="s">
        <v>39</v>
      </c>
      <c r="S761" s="71" t="s">
        <v>1812</v>
      </c>
      <c r="T761" s="69" t="s">
        <v>57</v>
      </c>
      <c r="U761" s="71" t="s">
        <v>1813</v>
      </c>
      <c r="V761" s="71" t="s">
        <v>57</v>
      </c>
      <c r="W761" s="73">
        <v>0</v>
      </c>
      <c r="X761" s="96"/>
      <c r="Y761" s="74">
        <v>500000000</v>
      </c>
      <c r="Z761" s="75"/>
      <c r="AA761" s="76">
        <f>ROUNDDOWN(AC761*90%,-6)</f>
        <v>180000000</v>
      </c>
      <c r="AB761" s="96">
        <v>600000000</v>
      </c>
      <c r="AC761" s="77">
        <v>200000000</v>
      </c>
      <c r="AD761" s="69" t="s">
        <v>41</v>
      </c>
    </row>
    <row r="762" spans="4:30" ht="30" x14ac:dyDescent="0.35">
      <c r="D762" s="80" t="s">
        <v>1793</v>
      </c>
      <c r="E762" s="99"/>
      <c r="F762" s="101"/>
      <c r="G762" s="56" t="s">
        <v>35</v>
      </c>
      <c r="H762" s="57">
        <v>21</v>
      </c>
      <c r="I762" s="58" t="s">
        <v>1814</v>
      </c>
      <c r="J762" s="58"/>
      <c r="K762" s="58"/>
      <c r="L762" s="58"/>
      <c r="M762" s="58"/>
      <c r="N762" s="58" t="s">
        <v>1814</v>
      </c>
      <c r="O762" s="59" t="s">
        <v>1815</v>
      </c>
      <c r="P762" s="60"/>
      <c r="Q762" s="60"/>
      <c r="R762" s="60"/>
      <c r="S762" s="61"/>
      <c r="T762" s="60"/>
      <c r="U762" s="61"/>
      <c r="V762" s="61"/>
      <c r="W762" s="62">
        <v>435000000</v>
      </c>
      <c r="X762" s="67"/>
      <c r="Y762" s="63">
        <f>SUM(Y763:Y764)</f>
        <v>350000000</v>
      </c>
      <c r="Z762" s="64"/>
      <c r="AA762" s="65">
        <f>SUM(AA763:AA764)</f>
        <v>1350000000</v>
      </c>
      <c r="AB762" s="67">
        <v>1130000000</v>
      </c>
      <c r="AC762" s="66">
        <v>290000000</v>
      </c>
      <c r="AD762" s="67"/>
    </row>
    <row r="763" spans="4:30" ht="75" x14ac:dyDescent="0.35">
      <c r="D763" s="80" t="s">
        <v>1793</v>
      </c>
      <c r="E763" s="99"/>
      <c r="F763" s="101"/>
      <c r="G763" s="56" t="s">
        <v>36</v>
      </c>
      <c r="H763" s="68"/>
      <c r="I763" s="69" t="s">
        <v>1817</v>
      </c>
      <c r="J763" s="70">
        <f>VLOOKUP($I763,[2]DATA2017!$B$5:$O$2526,2,FALSE)*100</f>
        <v>2.5</v>
      </c>
      <c r="K763" s="70">
        <f>VLOOKUP($I763,[2]DATA2017!$B$5:$O$2526,3,FALSE)*100</f>
        <v>85.833333333333329</v>
      </c>
      <c r="L763" s="70">
        <f>VLOOKUP($I763,[2]DATA2017!$B$5:$O$2526,4,FALSE)*100</f>
        <v>11.666666666666666</v>
      </c>
      <c r="M763" s="70">
        <f t="shared" ref="M763" si="82">SUM(J763:L763)</f>
        <v>100</v>
      </c>
      <c r="N763" s="69" t="s">
        <v>1821</v>
      </c>
      <c r="O763" s="71" t="s">
        <v>1822</v>
      </c>
      <c r="P763" s="69"/>
      <c r="Q763" s="69" t="s">
        <v>1816</v>
      </c>
      <c r="R763" s="72">
        <v>1</v>
      </c>
      <c r="S763" s="71" t="s">
        <v>1818</v>
      </c>
      <c r="T763" s="69" t="s">
        <v>1819</v>
      </c>
      <c r="U763" s="71" t="s">
        <v>1820</v>
      </c>
      <c r="V763" s="71" t="s">
        <v>1819</v>
      </c>
      <c r="W763" s="73">
        <v>270000000</v>
      </c>
      <c r="X763" s="96"/>
      <c r="Y763" s="74">
        <v>350000000</v>
      </c>
      <c r="Z763" s="75"/>
      <c r="AA763" s="76">
        <f>Z764</f>
        <v>1350000000</v>
      </c>
      <c r="AB763" s="96">
        <v>200000000</v>
      </c>
      <c r="AC763" s="77">
        <v>100000000</v>
      </c>
      <c r="AD763" s="69" t="s">
        <v>41</v>
      </c>
    </row>
    <row r="764" spans="4:30" x14ac:dyDescent="0.35">
      <c r="D764" s="80" t="s">
        <v>1793</v>
      </c>
      <c r="E764" s="99" t="s">
        <v>1823</v>
      </c>
      <c r="F764" s="101"/>
      <c r="G764" s="56"/>
      <c r="H764" s="68"/>
      <c r="I764" s="69"/>
      <c r="J764" s="70"/>
      <c r="K764" s="70"/>
      <c r="L764" s="70"/>
      <c r="M764" s="70"/>
      <c r="N764" s="69"/>
      <c r="O764" s="71" t="s">
        <v>1824</v>
      </c>
      <c r="P764" s="69"/>
      <c r="Q764" s="69"/>
      <c r="R764" s="72"/>
      <c r="S764" s="71"/>
      <c r="T764" s="69"/>
      <c r="U764" s="71"/>
      <c r="V764" s="71"/>
      <c r="W764" s="73"/>
      <c r="X764" s="96"/>
      <c r="Y764" s="74"/>
      <c r="Z764" s="75">
        <v>1350000000</v>
      </c>
      <c r="AA764" s="76"/>
      <c r="AB764" s="96"/>
      <c r="AC764" s="77"/>
      <c r="AD764" s="69"/>
    </row>
    <row r="765" spans="4:30" ht="30" x14ac:dyDescent="0.35">
      <c r="D765" s="80" t="s">
        <v>1793</v>
      </c>
      <c r="E765" s="99"/>
      <c r="F765" s="101"/>
      <c r="G765" s="56" t="s">
        <v>35</v>
      </c>
      <c r="H765" s="57">
        <v>24</v>
      </c>
      <c r="I765" s="58" t="s">
        <v>1825</v>
      </c>
      <c r="J765" s="58"/>
      <c r="K765" s="58"/>
      <c r="L765" s="58"/>
      <c r="M765" s="58"/>
      <c r="N765" s="58" t="s">
        <v>1825</v>
      </c>
      <c r="O765" s="59" t="s">
        <v>1826</v>
      </c>
      <c r="P765" s="60"/>
      <c r="Q765" s="60"/>
      <c r="R765" s="60"/>
      <c r="S765" s="61"/>
      <c r="T765" s="60"/>
      <c r="U765" s="61"/>
      <c r="V765" s="61"/>
      <c r="W765" s="62">
        <v>13473769000</v>
      </c>
      <c r="X765" s="67"/>
      <c r="Y765" s="63">
        <f>SUM(Y766:Y771)</f>
        <v>1230000000</v>
      </c>
      <c r="Z765" s="64"/>
      <c r="AA765" s="65">
        <f>SUM(AA766:AA771)</f>
        <v>46067000000</v>
      </c>
      <c r="AB765" s="67">
        <v>750000000</v>
      </c>
      <c r="AC765" s="66">
        <v>125000000</v>
      </c>
      <c r="AD765" s="67"/>
    </row>
    <row r="766" spans="4:30" ht="30" x14ac:dyDescent="0.35">
      <c r="D766" s="80" t="s">
        <v>1793</v>
      </c>
      <c r="E766" s="99"/>
      <c r="F766" s="101"/>
      <c r="G766" s="56" t="s">
        <v>36</v>
      </c>
      <c r="H766" s="68"/>
      <c r="I766" s="69" t="s">
        <v>1827</v>
      </c>
      <c r="J766" s="70">
        <f>VLOOKUP($I766,[2]DATA2017!$B$5:$O$2526,2,FALSE)*100</f>
        <v>0</v>
      </c>
      <c r="K766" s="70">
        <f>VLOOKUP($I766,[2]DATA2017!$B$5:$O$2526,3,FALSE)*100</f>
        <v>0</v>
      </c>
      <c r="L766" s="70">
        <f>VLOOKUP($I766,[2]DATA2017!$B$5:$O$2526,4,FALSE)*100</f>
        <v>100</v>
      </c>
      <c r="M766" s="70">
        <f t="shared" ref="M766:M771" si="83">SUM(J766:L766)</f>
        <v>100</v>
      </c>
      <c r="N766" s="69" t="s">
        <v>1827</v>
      </c>
      <c r="O766" s="71" t="s">
        <v>1828</v>
      </c>
      <c r="P766" s="69"/>
      <c r="Q766" s="69" t="s">
        <v>1829</v>
      </c>
      <c r="R766" s="69"/>
      <c r="S766" s="71" t="s">
        <v>1830</v>
      </c>
      <c r="T766" s="69" t="s">
        <v>1099</v>
      </c>
      <c r="U766" s="71" t="s">
        <v>1820</v>
      </c>
      <c r="V766" s="71" t="s">
        <v>1099</v>
      </c>
      <c r="W766" s="73">
        <v>523769000</v>
      </c>
      <c r="X766" s="96"/>
      <c r="Y766" s="74">
        <v>150000000</v>
      </c>
      <c r="Z766" s="75"/>
      <c r="AA766" s="76">
        <f t="shared" ref="AA766" si="84">ROUNDDOWN(AC766*90%,-6)</f>
        <v>67000000</v>
      </c>
      <c r="AB766" s="96">
        <v>250000000</v>
      </c>
      <c r="AC766" s="77">
        <v>75000000</v>
      </c>
      <c r="AD766" s="69" t="s">
        <v>41</v>
      </c>
    </row>
    <row r="767" spans="4:30" ht="30" x14ac:dyDescent="0.35">
      <c r="D767" s="80" t="s">
        <v>1793</v>
      </c>
      <c r="E767" s="99"/>
      <c r="F767" s="101"/>
      <c r="G767" s="56" t="s">
        <v>36</v>
      </c>
      <c r="H767" s="68"/>
      <c r="I767" s="69" t="s">
        <v>1831</v>
      </c>
      <c r="J767" s="70">
        <f>VLOOKUP($I767,[2]DATA2017!$B$5:$O$2526,2,FALSE)*100</f>
        <v>0</v>
      </c>
      <c r="K767" s="70">
        <f>VLOOKUP($I767,[2]DATA2017!$B$5:$O$2526,3,FALSE)*100</f>
        <v>0</v>
      </c>
      <c r="L767" s="70">
        <f>VLOOKUP($I767,[2]DATA2017!$B$5:$O$2526,4,FALSE)*100</f>
        <v>100</v>
      </c>
      <c r="M767" s="70">
        <f t="shared" si="83"/>
        <v>100</v>
      </c>
      <c r="N767" s="69" t="s">
        <v>1831</v>
      </c>
      <c r="O767" s="71" t="s">
        <v>1832</v>
      </c>
      <c r="P767" s="69"/>
      <c r="Q767" s="69" t="s">
        <v>1833</v>
      </c>
      <c r="R767" s="69"/>
      <c r="S767" s="71" t="s">
        <v>1834</v>
      </c>
      <c r="T767" s="69" t="s">
        <v>50</v>
      </c>
      <c r="U767" s="71" t="s">
        <v>1835</v>
      </c>
      <c r="V767" s="71" t="s">
        <v>50</v>
      </c>
      <c r="W767" s="73">
        <v>12800000000</v>
      </c>
      <c r="X767" s="96"/>
      <c r="Y767" s="74">
        <v>500000000</v>
      </c>
      <c r="Z767" s="75"/>
      <c r="AA767" s="76">
        <f>Z768</f>
        <v>45000000000</v>
      </c>
      <c r="AB767" s="96">
        <v>200000000</v>
      </c>
      <c r="AC767" s="77"/>
      <c r="AD767" s="69" t="s">
        <v>41</v>
      </c>
    </row>
    <row r="768" spans="4:30" x14ac:dyDescent="0.35">
      <c r="D768" s="80" t="s">
        <v>1793</v>
      </c>
      <c r="E768" s="99" t="s">
        <v>1836</v>
      </c>
      <c r="F768" s="101"/>
      <c r="G768" s="56"/>
      <c r="H768" s="68"/>
      <c r="I768" s="69"/>
      <c r="J768" s="70"/>
      <c r="K768" s="70"/>
      <c r="L768" s="70"/>
      <c r="M768" s="70"/>
      <c r="N768" s="69"/>
      <c r="O768" s="71" t="s">
        <v>1837</v>
      </c>
      <c r="P768" s="69"/>
      <c r="Q768" s="69"/>
      <c r="R768" s="69"/>
      <c r="S768" s="71"/>
      <c r="T768" s="69"/>
      <c r="U768" s="71"/>
      <c r="V768" s="71"/>
      <c r="W768" s="73"/>
      <c r="X768" s="96"/>
      <c r="Y768" s="74"/>
      <c r="Z768" s="75">
        <v>45000000000</v>
      </c>
      <c r="AA768" s="76"/>
      <c r="AB768" s="96"/>
      <c r="AC768" s="77"/>
      <c r="AD768" s="69"/>
    </row>
    <row r="769" spans="4:30" ht="30" x14ac:dyDescent="0.35">
      <c r="D769" s="80" t="s">
        <v>1793</v>
      </c>
      <c r="E769" s="99"/>
      <c r="F769" s="101"/>
      <c r="G769" s="56" t="s">
        <v>36</v>
      </c>
      <c r="H769" s="68"/>
      <c r="I769" s="69" t="s">
        <v>1838</v>
      </c>
      <c r="J769" s="70">
        <f>VLOOKUP($I769,[2]DATA2017!$B$5:$O$2526,2,FALSE)*100</f>
        <v>26.279999999999998</v>
      </c>
      <c r="K769" s="70">
        <f>VLOOKUP($I769,[2]DATA2017!$B$5:$O$2526,3,FALSE)*100</f>
        <v>68.22</v>
      </c>
      <c r="L769" s="70">
        <f>VLOOKUP($I769,[2]DATA2017!$B$5:$O$2526,4,FALSE)*100</f>
        <v>5.5</v>
      </c>
      <c r="M769" s="70">
        <f t="shared" ref="M769" si="85">SUM(J769:L769)</f>
        <v>100</v>
      </c>
      <c r="N769" s="69" t="s">
        <v>1839</v>
      </c>
      <c r="O769" s="71" t="s">
        <v>1840</v>
      </c>
      <c r="P769" s="69"/>
      <c r="Q769" s="69" t="s">
        <v>1841</v>
      </c>
      <c r="R769" s="69"/>
      <c r="S769" s="71" t="s">
        <v>1842</v>
      </c>
      <c r="T769" s="69" t="s">
        <v>1843</v>
      </c>
      <c r="U769" s="71" t="s">
        <v>1844</v>
      </c>
      <c r="V769" s="71" t="s">
        <v>1843</v>
      </c>
      <c r="W769" s="73">
        <v>100000000</v>
      </c>
      <c r="X769" s="96"/>
      <c r="Y769" s="74">
        <v>150000000</v>
      </c>
      <c r="Z769" s="75"/>
      <c r="AA769" s="76">
        <f>Z770</f>
        <v>100000000</v>
      </c>
      <c r="AB769" s="96">
        <v>150000000</v>
      </c>
      <c r="AC769" s="77">
        <v>50000000</v>
      </c>
      <c r="AD769" s="69" t="s">
        <v>41</v>
      </c>
    </row>
    <row r="770" spans="4:30" ht="30" x14ac:dyDescent="0.35">
      <c r="D770" s="80" t="s">
        <v>1793</v>
      </c>
      <c r="E770" s="99" t="s">
        <v>1845</v>
      </c>
      <c r="F770" s="101"/>
      <c r="G770" s="56"/>
      <c r="H770" s="68"/>
      <c r="I770" s="69"/>
      <c r="J770" s="70"/>
      <c r="K770" s="70"/>
      <c r="L770" s="70"/>
      <c r="M770" s="70"/>
      <c r="N770" s="69"/>
      <c r="O770" s="71" t="s">
        <v>1846</v>
      </c>
      <c r="P770" s="69"/>
      <c r="Q770" s="69"/>
      <c r="R770" s="69"/>
      <c r="S770" s="71"/>
      <c r="T770" s="69"/>
      <c r="U770" s="71"/>
      <c r="V770" s="71"/>
      <c r="W770" s="73"/>
      <c r="X770" s="96"/>
      <c r="Y770" s="74"/>
      <c r="Z770" s="75">
        <v>100000000</v>
      </c>
      <c r="AA770" s="76"/>
      <c r="AB770" s="96"/>
      <c r="AC770" s="77"/>
      <c r="AD770" s="69"/>
    </row>
    <row r="771" spans="4:30" ht="105" x14ac:dyDescent="0.35">
      <c r="D771" s="80" t="s">
        <v>1793</v>
      </c>
      <c r="E771" s="99"/>
      <c r="F771" s="101"/>
      <c r="G771" s="56" t="s">
        <v>36</v>
      </c>
      <c r="H771" s="68"/>
      <c r="I771" s="69" t="s">
        <v>1847</v>
      </c>
      <c r="J771" s="70">
        <f>VLOOKUP($I771,[2]DATA2017!$B$5:$O$2526,2,FALSE)*100</f>
        <v>0</v>
      </c>
      <c r="K771" s="70">
        <f>VLOOKUP($I771,[2]DATA2017!$B$5:$O$2526,3,FALSE)*100</f>
        <v>0</v>
      </c>
      <c r="L771" s="70">
        <f>VLOOKUP($I771,[2]DATA2017!$B$5:$O$2526,4,FALSE)*100</f>
        <v>100</v>
      </c>
      <c r="M771" s="70">
        <f t="shared" si="83"/>
        <v>100</v>
      </c>
      <c r="N771" s="69" t="s">
        <v>1847</v>
      </c>
      <c r="O771" s="71" t="s">
        <v>1848</v>
      </c>
      <c r="P771" s="69" t="s">
        <v>1849</v>
      </c>
      <c r="Q771" s="69" t="s">
        <v>1841</v>
      </c>
      <c r="R771" s="69"/>
      <c r="S771" s="71" t="s">
        <v>1850</v>
      </c>
      <c r="T771" s="69" t="s">
        <v>1851</v>
      </c>
      <c r="U771" s="71" t="s">
        <v>1852</v>
      </c>
      <c r="V771" s="71" t="s">
        <v>1851</v>
      </c>
      <c r="W771" s="73">
        <v>50000000</v>
      </c>
      <c r="X771" s="96"/>
      <c r="Y771" s="74">
        <v>430000000</v>
      </c>
      <c r="Z771" s="75"/>
      <c r="AA771" s="76">
        <f>Z772</f>
        <v>900000000</v>
      </c>
      <c r="AB771" s="96">
        <v>150000000</v>
      </c>
      <c r="AC771" s="77"/>
      <c r="AD771" s="69" t="s">
        <v>41</v>
      </c>
    </row>
    <row r="772" spans="4:30" x14ac:dyDescent="0.35">
      <c r="D772" s="80" t="s">
        <v>1793</v>
      </c>
      <c r="E772" s="99" t="s">
        <v>1853</v>
      </c>
      <c r="F772" s="101"/>
      <c r="G772" s="56"/>
      <c r="H772" s="68"/>
      <c r="I772" s="69"/>
      <c r="J772" s="70"/>
      <c r="K772" s="70"/>
      <c r="L772" s="70"/>
      <c r="M772" s="70"/>
      <c r="N772" s="69"/>
      <c r="O772" s="71" t="s">
        <v>1854</v>
      </c>
      <c r="P772" s="69"/>
      <c r="Q772" s="69"/>
      <c r="R772" s="69"/>
      <c r="S772" s="71"/>
      <c r="T772" s="69"/>
      <c r="U772" s="71"/>
      <c r="V772" s="71"/>
      <c r="W772" s="73"/>
      <c r="X772" s="96"/>
      <c r="Y772" s="74"/>
      <c r="Z772" s="75">
        <v>900000000</v>
      </c>
      <c r="AA772" s="76"/>
      <c r="AB772" s="96"/>
      <c r="AC772" s="77"/>
      <c r="AD772" s="69"/>
    </row>
    <row r="773" spans="4:30" ht="30" x14ac:dyDescent="0.35">
      <c r="D773" s="80" t="s">
        <v>1793</v>
      </c>
      <c r="E773" s="99"/>
      <c r="F773" s="101"/>
      <c r="G773" s="56" t="s">
        <v>35</v>
      </c>
      <c r="H773" s="57">
        <v>29</v>
      </c>
      <c r="I773" s="58" t="s">
        <v>1855</v>
      </c>
      <c r="J773" s="58"/>
      <c r="K773" s="58"/>
      <c r="L773" s="58"/>
      <c r="M773" s="58"/>
      <c r="N773" s="58" t="s">
        <v>1855</v>
      </c>
      <c r="O773" s="59" t="s">
        <v>43</v>
      </c>
      <c r="P773" s="60"/>
      <c r="Q773" s="60"/>
      <c r="R773" s="60"/>
      <c r="S773" s="61"/>
      <c r="T773" s="60"/>
      <c r="U773" s="61"/>
      <c r="V773" s="61"/>
      <c r="W773" s="62">
        <v>135000000</v>
      </c>
      <c r="X773" s="67"/>
      <c r="Y773" s="63">
        <f>SUM(Y774:Y774)</f>
        <v>75000000</v>
      </c>
      <c r="Z773" s="64"/>
      <c r="AA773" s="65">
        <f>SUM(AA774:AA774)</f>
        <v>22000000</v>
      </c>
      <c r="AB773" s="67">
        <v>555000000</v>
      </c>
      <c r="AC773" s="66">
        <v>137000000</v>
      </c>
      <c r="AD773" s="67"/>
    </row>
    <row r="774" spans="4:30" ht="150" x14ac:dyDescent="0.35">
      <c r="D774" s="80" t="s">
        <v>1793</v>
      </c>
      <c r="E774" s="99"/>
      <c r="F774" s="101"/>
      <c r="G774" s="56" t="s">
        <v>36</v>
      </c>
      <c r="H774" s="68"/>
      <c r="I774" s="69" t="s">
        <v>1856</v>
      </c>
      <c r="J774" s="70">
        <f>VLOOKUP($I774,[2]DATA2017!$B$5:$O$2526,2,FALSE)*100</f>
        <v>0</v>
      </c>
      <c r="K774" s="70">
        <f>VLOOKUP($I774,[2]DATA2017!$B$5:$O$2526,3,FALSE)*100</f>
        <v>0</v>
      </c>
      <c r="L774" s="70">
        <f>VLOOKUP($I774,[2]DATA2017!$B$5:$O$2526,4,FALSE)*100</f>
        <v>100</v>
      </c>
      <c r="M774" s="70">
        <f t="shared" ref="M774" si="86">SUM(J774:L774)</f>
        <v>100</v>
      </c>
      <c r="N774" s="69" t="s">
        <v>1856</v>
      </c>
      <c r="O774" s="71" t="s">
        <v>51</v>
      </c>
      <c r="P774" s="69" t="s">
        <v>103</v>
      </c>
      <c r="Q774" s="69" t="s">
        <v>1798</v>
      </c>
      <c r="R774" s="69"/>
      <c r="S774" s="71" t="s">
        <v>1857</v>
      </c>
      <c r="T774" s="69" t="s">
        <v>1858</v>
      </c>
      <c r="U774" s="71" t="s">
        <v>1859</v>
      </c>
      <c r="V774" s="71" t="s">
        <v>1858</v>
      </c>
      <c r="W774" s="73">
        <v>30000000</v>
      </c>
      <c r="X774" s="96"/>
      <c r="Y774" s="74">
        <v>75000000</v>
      </c>
      <c r="Z774" s="75"/>
      <c r="AA774" s="76">
        <f t="shared" ref="AA774" si="87">ROUNDDOWN(AC774*90%,-6)</f>
        <v>22000000</v>
      </c>
      <c r="AB774" s="96">
        <v>85000000</v>
      </c>
      <c r="AC774" s="77">
        <v>25000000</v>
      </c>
      <c r="AD774" s="69" t="s">
        <v>41</v>
      </c>
    </row>
    <row r="775" spans="4:30" s="37" customFormat="1" x14ac:dyDescent="0.35">
      <c r="D775" s="80" t="s">
        <v>1860</v>
      </c>
      <c r="E775" s="190"/>
      <c r="F775" s="55" t="s">
        <v>34</v>
      </c>
      <c r="G775" s="56" t="s">
        <v>34</v>
      </c>
      <c r="H775" s="191" t="s">
        <v>1860</v>
      </c>
      <c r="I775" s="192"/>
      <c r="J775" s="192"/>
      <c r="K775" s="192"/>
      <c r="L775" s="192"/>
      <c r="M775" s="192"/>
      <c r="N775" s="192" t="s">
        <v>1711</v>
      </c>
      <c r="O775" s="43" t="str">
        <f>H775</f>
        <v>21 Setda</v>
      </c>
      <c r="P775" s="192"/>
      <c r="Q775" s="192"/>
      <c r="R775" s="192"/>
      <c r="S775" s="193"/>
      <c r="T775" s="192"/>
      <c r="U775" s="193"/>
      <c r="V775" s="192"/>
      <c r="W775" s="194"/>
      <c r="X775" s="57"/>
      <c r="Y775" s="195">
        <f>SUM(Y776:Y781)/2</f>
        <v>1800000000</v>
      </c>
      <c r="Z775" s="196"/>
      <c r="AA775" s="197">
        <f>SUM(AA776:AA781)/2</f>
        <v>2227000000</v>
      </c>
      <c r="AB775" s="57"/>
      <c r="AC775" s="198">
        <v>32989445000</v>
      </c>
      <c r="AD775" s="57"/>
    </row>
    <row r="776" spans="4:30" ht="30" x14ac:dyDescent="0.35">
      <c r="D776" s="80" t="s">
        <v>1860</v>
      </c>
      <c r="E776" s="190"/>
      <c r="F776" s="199"/>
      <c r="G776" s="56" t="s">
        <v>35</v>
      </c>
      <c r="H776" s="147">
        <v>2</v>
      </c>
      <c r="I776" s="148" t="s">
        <v>1861</v>
      </c>
      <c r="J776" s="148"/>
      <c r="K776" s="148"/>
      <c r="L776" s="148"/>
      <c r="M776" s="148"/>
      <c r="N776" s="148" t="s">
        <v>1861</v>
      </c>
      <c r="O776" s="149" t="s">
        <v>43</v>
      </c>
      <c r="P776" s="150"/>
      <c r="Q776" s="150"/>
      <c r="R776" s="150"/>
      <c r="S776" s="151"/>
      <c r="T776" s="150"/>
      <c r="U776" s="151"/>
      <c r="V776" s="150"/>
      <c r="W776" s="62">
        <v>2050000000</v>
      </c>
      <c r="X776" s="152"/>
      <c r="Y776" s="62">
        <f>SUM(Y777:Y781)</f>
        <v>1800000000</v>
      </c>
      <c r="Z776" s="64"/>
      <c r="AA776" s="200">
        <f>SUM(AA777:AA781)</f>
        <v>2227000000</v>
      </c>
      <c r="AB776" s="152">
        <v>3775000000</v>
      </c>
      <c r="AC776" s="66">
        <v>1775000000</v>
      </c>
      <c r="AD776" s="152"/>
    </row>
    <row r="777" spans="4:30" ht="30" x14ac:dyDescent="0.35">
      <c r="D777" s="80" t="s">
        <v>1860</v>
      </c>
      <c r="E777" s="190"/>
      <c r="F777" s="199"/>
      <c r="G777" s="56" t="s">
        <v>36</v>
      </c>
      <c r="H777" s="155"/>
      <c r="I777" s="156" t="s">
        <v>1864</v>
      </c>
      <c r="J777" s="70">
        <f>VLOOKUP($I777,[2]DATA2017!$B$5:$O$2526,2,FALSE)*100</f>
        <v>0</v>
      </c>
      <c r="K777" s="70">
        <f>VLOOKUP($I777,[2]DATA2017!$B$5:$O$2526,3,FALSE)*100</f>
        <v>0</v>
      </c>
      <c r="L777" s="70">
        <f>VLOOKUP($I777,[2]DATA2017!$B$5:$O$2526,4,FALSE)*100</f>
        <v>100</v>
      </c>
      <c r="M777" s="70">
        <f t="shared" ref="M777:M781" si="88">SUM(J777:L777)</f>
        <v>100</v>
      </c>
      <c r="N777" s="156" t="s">
        <v>1864</v>
      </c>
      <c r="O777" s="157" t="s">
        <v>1865</v>
      </c>
      <c r="P777" s="156" t="s">
        <v>91</v>
      </c>
      <c r="Q777" s="156" t="s">
        <v>1863</v>
      </c>
      <c r="R777" s="160">
        <v>1</v>
      </c>
      <c r="S777" s="157" t="s">
        <v>1866</v>
      </c>
      <c r="T777" s="156" t="s">
        <v>50</v>
      </c>
      <c r="U777" s="157" t="s">
        <v>1867</v>
      </c>
      <c r="V777" s="156">
        <v>100</v>
      </c>
      <c r="W777" s="73">
        <v>200000000</v>
      </c>
      <c r="X777" s="158"/>
      <c r="Y777" s="73">
        <v>400000000</v>
      </c>
      <c r="Z777" s="75"/>
      <c r="AA777" s="76">
        <f t="shared" ref="AA777:AA780" si="89">ROUNDDOWN(AC777*90%,-6)</f>
        <v>135000000</v>
      </c>
      <c r="AB777" s="158">
        <v>200000000</v>
      </c>
      <c r="AC777" s="77">
        <v>150000000</v>
      </c>
      <c r="AD777" s="156" t="s">
        <v>41</v>
      </c>
    </row>
    <row r="778" spans="4:30" ht="30" x14ac:dyDescent="0.35">
      <c r="D778" s="80" t="s">
        <v>1860</v>
      </c>
      <c r="E778" s="190"/>
      <c r="F778" s="199"/>
      <c r="G778" s="56" t="s">
        <v>36</v>
      </c>
      <c r="H778" s="155"/>
      <c r="I778" s="156" t="s">
        <v>1868</v>
      </c>
      <c r="J778" s="70">
        <f>VLOOKUP($I778,[2]DATA2017!$B$5:$O$2526,2,FALSE)*100</f>
        <v>0</v>
      </c>
      <c r="K778" s="70">
        <f>VLOOKUP($I778,[2]DATA2017!$B$5:$O$2526,3,FALSE)*100</f>
        <v>0</v>
      </c>
      <c r="L778" s="70">
        <f>VLOOKUP($I778,[2]DATA2017!$B$5:$O$2526,4,FALSE)*100</f>
        <v>100</v>
      </c>
      <c r="M778" s="70">
        <f t="shared" si="88"/>
        <v>100</v>
      </c>
      <c r="N778" s="156" t="s">
        <v>1868</v>
      </c>
      <c r="O778" s="157" t="s">
        <v>48</v>
      </c>
      <c r="P778" s="156" t="s">
        <v>91</v>
      </c>
      <c r="Q778" s="156" t="s">
        <v>1863</v>
      </c>
      <c r="R778" s="156"/>
      <c r="S778" s="157" t="s">
        <v>1869</v>
      </c>
      <c r="T778" s="156" t="s">
        <v>1084</v>
      </c>
      <c r="U778" s="157" t="s">
        <v>1870</v>
      </c>
      <c r="V778" s="156" t="s">
        <v>1084</v>
      </c>
      <c r="W778" s="73">
        <v>100000000</v>
      </c>
      <c r="X778" s="158"/>
      <c r="Y778" s="73">
        <v>200000000</v>
      </c>
      <c r="Z778" s="75"/>
      <c r="AA778" s="76">
        <f t="shared" si="89"/>
        <v>90000000</v>
      </c>
      <c r="AB778" s="158">
        <v>200000000</v>
      </c>
      <c r="AC778" s="77">
        <v>100000000</v>
      </c>
      <c r="AD778" s="156" t="s">
        <v>41</v>
      </c>
    </row>
    <row r="779" spans="4:30" ht="30" x14ac:dyDescent="0.35">
      <c r="D779" s="80" t="s">
        <v>1860</v>
      </c>
      <c r="E779" s="190"/>
      <c r="F779" s="199"/>
      <c r="G779" s="56" t="s">
        <v>36</v>
      </c>
      <c r="H779" s="155"/>
      <c r="I779" s="156" t="s">
        <v>1871</v>
      </c>
      <c r="J779" s="70">
        <f>VLOOKUP($I779,[2]DATA2017!$B$5:$O$2526,2,FALSE)*100</f>
        <v>0</v>
      </c>
      <c r="K779" s="70">
        <f>VLOOKUP($I779,[2]DATA2017!$B$5:$O$2526,3,FALSE)*100</f>
        <v>0</v>
      </c>
      <c r="L779" s="70">
        <f>VLOOKUP($I779,[2]DATA2017!$B$5:$O$2526,4,FALSE)*100</f>
        <v>100</v>
      </c>
      <c r="M779" s="70">
        <f t="shared" si="88"/>
        <v>100</v>
      </c>
      <c r="N779" s="156" t="s">
        <v>1871</v>
      </c>
      <c r="O779" s="157" t="s">
        <v>1872</v>
      </c>
      <c r="P779" s="156" t="s">
        <v>91</v>
      </c>
      <c r="Q779" s="156" t="s">
        <v>1873</v>
      </c>
      <c r="R779" s="160">
        <v>1</v>
      </c>
      <c r="S779" s="157" t="s">
        <v>1874</v>
      </c>
      <c r="T779" s="156" t="s">
        <v>50</v>
      </c>
      <c r="U779" s="157" t="s">
        <v>1875</v>
      </c>
      <c r="V779" s="160">
        <v>1</v>
      </c>
      <c r="W779" s="73">
        <v>100000000</v>
      </c>
      <c r="X779" s="158"/>
      <c r="Y779" s="73">
        <v>200000000</v>
      </c>
      <c r="Z779" s="75"/>
      <c r="AA779" s="76">
        <f t="shared" si="89"/>
        <v>67000000</v>
      </c>
      <c r="AB779" s="158">
        <v>200000000</v>
      </c>
      <c r="AC779" s="77">
        <v>75000000</v>
      </c>
      <c r="AD779" s="156" t="s">
        <v>41</v>
      </c>
    </row>
    <row r="780" spans="4:30" ht="45" x14ac:dyDescent="0.35">
      <c r="D780" s="80" t="s">
        <v>1860</v>
      </c>
      <c r="E780" s="190"/>
      <c r="F780" s="199"/>
      <c r="G780" s="56" t="s">
        <v>36</v>
      </c>
      <c r="H780" s="155"/>
      <c r="I780" s="156" t="s">
        <v>1876</v>
      </c>
      <c r="J780" s="70">
        <f>VLOOKUP($I780,[2]DATA2017!$B$5:$O$2526,2,FALSE)*100</f>
        <v>0</v>
      </c>
      <c r="K780" s="70">
        <f>VLOOKUP($I780,[2]DATA2017!$B$5:$O$2526,3,FALSE)*100</f>
        <v>0</v>
      </c>
      <c r="L780" s="70">
        <f>VLOOKUP($I780,[2]DATA2017!$B$5:$O$2526,4,FALSE)*100</f>
        <v>100</v>
      </c>
      <c r="M780" s="70">
        <f t="shared" si="88"/>
        <v>100</v>
      </c>
      <c r="N780" s="156" t="s">
        <v>1877</v>
      </c>
      <c r="O780" s="157" t="s">
        <v>1878</v>
      </c>
      <c r="P780" s="156" t="s">
        <v>91</v>
      </c>
      <c r="Q780" s="156" t="s">
        <v>1879</v>
      </c>
      <c r="R780" s="160">
        <v>1</v>
      </c>
      <c r="S780" s="157" t="s">
        <v>1880</v>
      </c>
      <c r="T780" s="156" t="s">
        <v>50</v>
      </c>
      <c r="U780" s="157" t="s">
        <v>1881</v>
      </c>
      <c r="V780" s="160">
        <v>1</v>
      </c>
      <c r="W780" s="73">
        <v>100000000</v>
      </c>
      <c r="X780" s="158"/>
      <c r="Y780" s="73">
        <v>500000000</v>
      </c>
      <c r="Z780" s="75"/>
      <c r="AA780" s="76">
        <f t="shared" si="89"/>
        <v>135000000</v>
      </c>
      <c r="AB780" s="158">
        <v>400000000</v>
      </c>
      <c r="AC780" s="77">
        <v>150000000</v>
      </c>
      <c r="AD780" s="156" t="s">
        <v>41</v>
      </c>
    </row>
    <row r="781" spans="4:30" ht="45" x14ac:dyDescent="0.35">
      <c r="D781" s="80" t="s">
        <v>1860</v>
      </c>
      <c r="E781" s="190" t="s">
        <v>1882</v>
      </c>
      <c r="F781" s="199"/>
      <c r="G781" s="56" t="s">
        <v>36</v>
      </c>
      <c r="H781" s="155"/>
      <c r="I781" s="156" t="s">
        <v>1876</v>
      </c>
      <c r="J781" s="70">
        <f>VLOOKUP($I781,[2]DATA2017!$B$5:$O$2526,2,FALSE)*100</f>
        <v>0</v>
      </c>
      <c r="K781" s="70">
        <f>VLOOKUP($I781,[2]DATA2017!$B$5:$O$2526,3,FALSE)*100</f>
        <v>0</v>
      </c>
      <c r="L781" s="70">
        <f>VLOOKUP($I781,[2]DATA2017!$B$5:$O$2526,4,FALSE)*100</f>
        <v>100</v>
      </c>
      <c r="M781" s="70">
        <f t="shared" si="88"/>
        <v>100</v>
      </c>
      <c r="N781" s="156" t="s">
        <v>1883</v>
      </c>
      <c r="O781" s="157" t="s">
        <v>1884</v>
      </c>
      <c r="P781" s="156" t="s">
        <v>91</v>
      </c>
      <c r="Q781" s="156" t="s">
        <v>1879</v>
      </c>
      <c r="R781" s="160">
        <v>1</v>
      </c>
      <c r="S781" s="157" t="s">
        <v>1880</v>
      </c>
      <c r="T781" s="156" t="s">
        <v>50</v>
      </c>
      <c r="U781" s="157" t="s">
        <v>1881</v>
      </c>
      <c r="V781" s="160">
        <v>1</v>
      </c>
      <c r="W781" s="73">
        <v>100000000</v>
      </c>
      <c r="X781" s="158"/>
      <c r="Y781" s="73">
        <v>500000000</v>
      </c>
      <c r="Z781" s="75"/>
      <c r="AA781" s="76">
        <v>1800000000</v>
      </c>
      <c r="AB781" s="158">
        <v>400000000</v>
      </c>
      <c r="AC781" s="77">
        <v>150000000</v>
      </c>
      <c r="AD781" s="156" t="s">
        <v>41</v>
      </c>
    </row>
    <row r="782" spans="4:30" s="37" customFormat="1" x14ac:dyDescent="0.35">
      <c r="D782" s="210" t="s">
        <v>1888</v>
      </c>
      <c r="E782" s="211"/>
      <c r="F782" s="55" t="s">
        <v>34</v>
      </c>
      <c r="G782" s="56" t="s">
        <v>34</v>
      </c>
      <c r="H782" s="165" t="s">
        <v>1888</v>
      </c>
      <c r="I782" s="166"/>
      <c r="J782" s="166"/>
      <c r="K782" s="166"/>
      <c r="L782" s="166"/>
      <c r="M782" s="166"/>
      <c r="N782" s="166" t="s">
        <v>1711</v>
      </c>
      <c r="O782" s="43" t="str">
        <f>H782</f>
        <v>23 Kec.Rembang</v>
      </c>
      <c r="P782" s="162"/>
      <c r="Q782" s="162"/>
      <c r="R782" s="162"/>
      <c r="S782" s="167"/>
      <c r="T782" s="162"/>
      <c r="U782" s="167"/>
      <c r="V782" s="162"/>
      <c r="W782" s="168"/>
      <c r="X782" s="166"/>
      <c r="Y782" s="184">
        <f>SUM(Y783:Y786)/2</f>
        <v>921813500</v>
      </c>
      <c r="Z782" s="171"/>
      <c r="AA782" s="212">
        <f>SUM(AA783:AA786)/2</f>
        <v>620000000</v>
      </c>
      <c r="AB782" s="162"/>
      <c r="AC782" s="174">
        <v>3913687500</v>
      </c>
      <c r="AD782" s="166"/>
    </row>
    <row r="783" spans="4:30" ht="30" x14ac:dyDescent="0.35">
      <c r="D783" s="210" t="s">
        <v>1888</v>
      </c>
      <c r="E783" s="211"/>
      <c r="F783" s="213"/>
      <c r="G783" s="56" t="s">
        <v>35</v>
      </c>
      <c r="H783" s="147">
        <v>2</v>
      </c>
      <c r="I783" s="149" t="s">
        <v>1861</v>
      </c>
      <c r="J783" s="148"/>
      <c r="K783" s="148"/>
      <c r="L783" s="148"/>
      <c r="M783" s="148"/>
      <c r="N783" s="148" t="s">
        <v>1861</v>
      </c>
      <c r="O783" s="149" t="s">
        <v>43</v>
      </c>
      <c r="P783" s="150"/>
      <c r="Q783" s="150"/>
      <c r="R783" s="150"/>
      <c r="S783" s="151"/>
      <c r="T783" s="150"/>
      <c r="U783" s="151"/>
      <c r="V783" s="150"/>
      <c r="W783" s="201">
        <v>83627000</v>
      </c>
      <c r="X783" s="202"/>
      <c r="Y783" s="201">
        <v>1103627000</v>
      </c>
      <c r="Z783" s="203"/>
      <c r="AA783" s="204">
        <f>SUM(AA784:AA786)</f>
        <v>620000000</v>
      </c>
      <c r="AB783" s="202">
        <v>1103627000</v>
      </c>
      <c r="AC783" s="205">
        <v>753287000</v>
      </c>
      <c r="AD783" s="202"/>
    </row>
    <row r="784" spans="4:30" ht="30" x14ac:dyDescent="0.35">
      <c r="D784" s="210" t="s">
        <v>1888</v>
      </c>
      <c r="E784" s="211"/>
      <c r="F784" s="213"/>
      <c r="G784" s="56" t="s">
        <v>36</v>
      </c>
      <c r="H784" s="155"/>
      <c r="I784" s="157" t="s">
        <v>1862</v>
      </c>
      <c r="J784" s="70">
        <f>VLOOKUP($I784,[2]DATA2017!$B$5:$O$2526,2,FALSE)*100</f>
        <v>0</v>
      </c>
      <c r="K784" s="70">
        <f>VLOOKUP($I784,[2]DATA2017!$B$5:$O$2526,3,FALSE)*100</f>
        <v>0</v>
      </c>
      <c r="L784" s="70">
        <f>VLOOKUP($I784,[2]DATA2017!$B$5:$O$2526,4,FALSE)*100</f>
        <v>100</v>
      </c>
      <c r="M784" s="70">
        <f t="shared" ref="M784:M786" si="90">SUM(J784:L784)</f>
        <v>100</v>
      </c>
      <c r="N784" s="156" t="s">
        <v>1862</v>
      </c>
      <c r="O784" s="157" t="s">
        <v>44</v>
      </c>
      <c r="P784" s="156"/>
      <c r="Q784" s="156">
        <v>100</v>
      </c>
      <c r="R784" s="156"/>
      <c r="S784" s="157" t="s">
        <v>1889</v>
      </c>
      <c r="T784" s="156" t="s">
        <v>46</v>
      </c>
      <c r="U784" s="157" t="s">
        <v>1890</v>
      </c>
      <c r="V784" s="156">
        <v>100</v>
      </c>
      <c r="W784" s="206">
        <v>0</v>
      </c>
      <c r="X784" s="207"/>
      <c r="Y784" s="206">
        <v>600000000</v>
      </c>
      <c r="Z784" s="208"/>
      <c r="AA784" s="76">
        <f t="shared" ref="AA784:AA786" si="91">ROUNDDOWN(AC784*90%,-6)</f>
        <v>494000000</v>
      </c>
      <c r="AB784" s="207">
        <v>600000000</v>
      </c>
      <c r="AC784" s="209">
        <v>549060000</v>
      </c>
      <c r="AD784" s="157" t="s">
        <v>41</v>
      </c>
    </row>
    <row r="785" spans="4:30" ht="45" x14ac:dyDescent="0.35">
      <c r="D785" s="210" t="s">
        <v>1888</v>
      </c>
      <c r="E785" s="211"/>
      <c r="F785" s="213"/>
      <c r="G785" s="56" t="s">
        <v>36</v>
      </c>
      <c r="H785" s="155"/>
      <c r="I785" s="157" t="s">
        <v>1876</v>
      </c>
      <c r="J785" s="70">
        <f>VLOOKUP($I785,[2]DATA2017!$B$5:$O$2526,2,FALSE)*100</f>
        <v>0</v>
      </c>
      <c r="K785" s="70">
        <f>VLOOKUP($I785,[2]DATA2017!$B$5:$O$2526,3,FALSE)*100</f>
        <v>0</v>
      </c>
      <c r="L785" s="70">
        <f>VLOOKUP($I785,[2]DATA2017!$B$5:$O$2526,4,FALSE)*100</f>
        <v>100</v>
      </c>
      <c r="M785" s="70">
        <f t="shared" si="90"/>
        <v>100</v>
      </c>
      <c r="N785" s="156" t="s">
        <v>1877</v>
      </c>
      <c r="O785" s="157" t="s">
        <v>1878</v>
      </c>
      <c r="P785" s="156"/>
      <c r="Q785" s="156">
        <v>100</v>
      </c>
      <c r="R785" s="156">
        <v>100</v>
      </c>
      <c r="S785" s="157" t="s">
        <v>1891</v>
      </c>
      <c r="T785" s="156" t="s">
        <v>39</v>
      </c>
      <c r="U785" s="157" t="s">
        <v>1892</v>
      </c>
      <c r="V785" s="156">
        <v>100</v>
      </c>
      <c r="W785" s="206">
        <v>20000000</v>
      </c>
      <c r="X785" s="207"/>
      <c r="Y785" s="206">
        <v>20000000</v>
      </c>
      <c r="Z785" s="208"/>
      <c r="AA785" s="76">
        <f t="shared" si="91"/>
        <v>18000000</v>
      </c>
      <c r="AB785" s="207">
        <v>20000000</v>
      </c>
      <c r="AC785" s="209">
        <v>20000000</v>
      </c>
      <c r="AD785" s="157" t="s">
        <v>41</v>
      </c>
    </row>
    <row r="786" spans="4:30" ht="30" x14ac:dyDescent="0.35">
      <c r="D786" s="210" t="s">
        <v>1888</v>
      </c>
      <c r="E786" s="211"/>
      <c r="F786" s="213"/>
      <c r="G786" s="56" t="s">
        <v>36</v>
      </c>
      <c r="H786" s="155"/>
      <c r="I786" s="157" t="s">
        <v>1893</v>
      </c>
      <c r="J786" s="70">
        <f>VLOOKUP($I786,[2]DATA2017!$B$5:$O$2526,2,FALSE)*100</f>
        <v>0</v>
      </c>
      <c r="K786" s="70">
        <f>VLOOKUP($I786,[2]DATA2017!$B$5:$O$2526,3,FALSE)*100</f>
        <v>0</v>
      </c>
      <c r="L786" s="70">
        <f>VLOOKUP($I786,[2]DATA2017!$B$5:$O$2526,4,FALSE)*100</f>
        <v>100</v>
      </c>
      <c r="M786" s="70">
        <f t="shared" si="90"/>
        <v>100</v>
      </c>
      <c r="N786" s="156" t="s">
        <v>1894</v>
      </c>
      <c r="O786" s="157" t="s">
        <v>1895</v>
      </c>
      <c r="P786" s="156"/>
      <c r="Q786" s="156">
        <v>100</v>
      </c>
      <c r="R786" s="156">
        <v>100</v>
      </c>
      <c r="S786" s="157" t="s">
        <v>1896</v>
      </c>
      <c r="T786" s="156" t="s">
        <v>46</v>
      </c>
      <c r="U786" s="157" t="s">
        <v>1897</v>
      </c>
      <c r="V786" s="156">
        <v>100</v>
      </c>
      <c r="W786" s="206">
        <v>0</v>
      </c>
      <c r="X786" s="207"/>
      <c r="Y786" s="206">
        <v>120000000</v>
      </c>
      <c r="Z786" s="208"/>
      <c r="AA786" s="76">
        <f t="shared" si="91"/>
        <v>108000000</v>
      </c>
      <c r="AB786" s="207">
        <v>120000000</v>
      </c>
      <c r="AC786" s="209">
        <v>120000000</v>
      </c>
      <c r="AD786" s="157" t="s">
        <v>41</v>
      </c>
    </row>
    <row r="787" spans="4:30" s="37" customFormat="1" x14ac:dyDescent="0.35">
      <c r="D787" s="210" t="s">
        <v>1898</v>
      </c>
      <c r="E787" s="211"/>
      <c r="F787" s="55" t="s">
        <v>34</v>
      </c>
      <c r="G787" s="56" t="s">
        <v>34</v>
      </c>
      <c r="H787" s="165" t="s">
        <v>1898</v>
      </c>
      <c r="I787" s="166"/>
      <c r="J787" s="166"/>
      <c r="K787" s="166"/>
      <c r="L787" s="166"/>
      <c r="M787" s="166"/>
      <c r="N787" s="166" t="s">
        <v>1711</v>
      </c>
      <c r="O787" s="43" t="str">
        <f>H787</f>
        <v>24 Kec.Kaliori</v>
      </c>
      <c r="P787" s="162"/>
      <c r="Q787" s="162"/>
      <c r="R787" s="162"/>
      <c r="S787" s="167"/>
      <c r="T787" s="162"/>
      <c r="U787" s="167"/>
      <c r="V787" s="162"/>
      <c r="W787" s="168"/>
      <c r="X787" s="166"/>
      <c r="Y787" s="184">
        <f>SUM(Y788:Y791)/2</f>
        <v>41400000</v>
      </c>
      <c r="Z787" s="171"/>
      <c r="AA787" s="212">
        <f>SUM(AA788:AA791)/2</f>
        <v>31000000</v>
      </c>
      <c r="AB787" s="162"/>
      <c r="AC787" s="174">
        <v>505595500</v>
      </c>
      <c r="AD787" s="166"/>
    </row>
    <row r="788" spans="4:30" ht="30" x14ac:dyDescent="0.35">
      <c r="D788" s="210" t="s">
        <v>1898</v>
      </c>
      <c r="E788" s="211"/>
      <c r="F788" s="213"/>
      <c r="G788" s="56" t="s">
        <v>35</v>
      </c>
      <c r="H788" s="147">
        <v>2</v>
      </c>
      <c r="I788" s="149" t="s">
        <v>1861</v>
      </c>
      <c r="J788" s="148"/>
      <c r="K788" s="148"/>
      <c r="L788" s="148"/>
      <c r="M788" s="148"/>
      <c r="N788" s="148" t="s">
        <v>1861</v>
      </c>
      <c r="O788" s="149" t="s">
        <v>43</v>
      </c>
      <c r="P788" s="150"/>
      <c r="Q788" s="150"/>
      <c r="R788" s="150"/>
      <c r="S788" s="151"/>
      <c r="T788" s="150"/>
      <c r="U788" s="151"/>
      <c r="V788" s="151"/>
      <c r="W788" s="201">
        <v>50590000</v>
      </c>
      <c r="X788" s="202"/>
      <c r="Y788" s="201">
        <f>SUM(Y789:Y789)</f>
        <v>30000000</v>
      </c>
      <c r="Z788" s="203"/>
      <c r="AA788" s="204">
        <f>SUM(AA789:AA789)</f>
        <v>21000000</v>
      </c>
      <c r="AB788" s="202">
        <v>78400000</v>
      </c>
      <c r="AC788" s="205">
        <v>68000000</v>
      </c>
      <c r="AD788" s="202"/>
    </row>
    <row r="789" spans="4:30" ht="30" x14ac:dyDescent="0.35">
      <c r="D789" s="210" t="s">
        <v>1898</v>
      </c>
      <c r="E789" s="211"/>
      <c r="F789" s="213"/>
      <c r="G789" s="56" t="s">
        <v>36</v>
      </c>
      <c r="H789" s="155"/>
      <c r="I789" s="157" t="s">
        <v>1899</v>
      </c>
      <c r="J789" s="70">
        <f>VLOOKUP($I789,[2]DATA2017!$B$5:$O$2526,2,FALSE)*100</f>
        <v>0</v>
      </c>
      <c r="K789" s="70">
        <f>VLOOKUP($I789,[2]DATA2017!$B$5:$O$2526,3,FALSE)*100</f>
        <v>0</v>
      </c>
      <c r="L789" s="70">
        <f>VLOOKUP($I789,[2]DATA2017!$B$5:$O$2526,4,FALSE)*100</f>
        <v>100</v>
      </c>
      <c r="M789" s="70">
        <f t="shared" ref="M789" si="92">SUM(J789:L789)</f>
        <v>100</v>
      </c>
      <c r="N789" s="156" t="s">
        <v>1899</v>
      </c>
      <c r="O789" s="157" t="s">
        <v>51</v>
      </c>
      <c r="P789" s="156" t="s">
        <v>92</v>
      </c>
      <c r="Q789" s="156" t="s">
        <v>1900</v>
      </c>
      <c r="R789" s="156" t="s">
        <v>1901</v>
      </c>
      <c r="S789" s="157" t="s">
        <v>1902</v>
      </c>
      <c r="T789" s="156" t="s">
        <v>1901</v>
      </c>
      <c r="U789" s="157" t="s">
        <v>1903</v>
      </c>
      <c r="V789" s="157" t="s">
        <v>1901</v>
      </c>
      <c r="W789" s="206">
        <v>35000000</v>
      </c>
      <c r="X789" s="207"/>
      <c r="Y789" s="206">
        <v>30000000</v>
      </c>
      <c r="Z789" s="208"/>
      <c r="AA789" s="76">
        <f t="shared" ref="AA789" si="93">ROUNDDOWN(AC789*90%,-6)</f>
        <v>21000000</v>
      </c>
      <c r="AB789" s="207">
        <v>40000000</v>
      </c>
      <c r="AC789" s="209">
        <v>24000000</v>
      </c>
      <c r="AD789" s="157" t="s">
        <v>41</v>
      </c>
    </row>
    <row r="790" spans="4:30" x14ac:dyDescent="0.35">
      <c r="D790" s="210" t="s">
        <v>1898</v>
      </c>
      <c r="E790" s="211"/>
      <c r="F790" s="213"/>
      <c r="G790" s="56" t="s">
        <v>35</v>
      </c>
      <c r="H790" s="147">
        <v>3</v>
      </c>
      <c r="I790" s="149" t="s">
        <v>1885</v>
      </c>
      <c r="J790" s="148"/>
      <c r="K790" s="148"/>
      <c r="L790" s="148"/>
      <c r="M790" s="148"/>
      <c r="N790" s="148" t="s">
        <v>1885</v>
      </c>
      <c r="O790" s="149" t="s">
        <v>385</v>
      </c>
      <c r="P790" s="150"/>
      <c r="Q790" s="150"/>
      <c r="R790" s="150"/>
      <c r="S790" s="151"/>
      <c r="T790" s="150"/>
      <c r="U790" s="151"/>
      <c r="V790" s="151"/>
      <c r="W790" s="201">
        <v>11400000</v>
      </c>
      <c r="X790" s="202"/>
      <c r="Y790" s="201">
        <f>SUM(Y791)</f>
        <v>11400000</v>
      </c>
      <c r="Z790" s="203"/>
      <c r="AA790" s="204">
        <f>SUM(AA791)</f>
        <v>10000000</v>
      </c>
      <c r="AB790" s="202">
        <v>11400000</v>
      </c>
      <c r="AC790" s="205">
        <v>11400000</v>
      </c>
      <c r="AD790" s="202"/>
    </row>
    <row r="791" spans="4:30" ht="30" x14ac:dyDescent="0.35">
      <c r="D791" s="210" t="s">
        <v>1898</v>
      </c>
      <c r="E791" s="211"/>
      <c r="F791" s="213"/>
      <c r="G791" s="56" t="s">
        <v>36</v>
      </c>
      <c r="H791" s="155"/>
      <c r="I791" s="157" t="s">
        <v>1887</v>
      </c>
      <c r="J791" s="70">
        <f>VLOOKUP($I791,[2]DATA2017!$B$5:$O$2526,2,FALSE)*100</f>
        <v>0.40405405405405409</v>
      </c>
      <c r="K791" s="70">
        <f>VLOOKUP($I791,[2]DATA2017!$B$5:$O$2526,3,FALSE)*100</f>
        <v>99.595945945945942</v>
      </c>
      <c r="L791" s="70">
        <f>VLOOKUP($I791,[2]DATA2017!$B$5:$O$2526,4,FALSE)*100</f>
        <v>0</v>
      </c>
      <c r="M791" s="70">
        <f>SUM(J791:L791)</f>
        <v>100</v>
      </c>
      <c r="N791" s="156" t="s">
        <v>1887</v>
      </c>
      <c r="O791" s="157" t="s">
        <v>386</v>
      </c>
      <c r="P791" s="156" t="s">
        <v>92</v>
      </c>
      <c r="Q791" s="156" t="s">
        <v>1904</v>
      </c>
      <c r="R791" s="156" t="s">
        <v>1905</v>
      </c>
      <c r="S791" s="157" t="s">
        <v>1906</v>
      </c>
      <c r="T791" s="156" t="s">
        <v>1905</v>
      </c>
      <c r="U791" s="157" t="s">
        <v>1907</v>
      </c>
      <c r="V791" s="157" t="s">
        <v>1908</v>
      </c>
      <c r="W791" s="206">
        <v>11400000</v>
      </c>
      <c r="X791" s="207"/>
      <c r="Y791" s="206">
        <v>11400000</v>
      </c>
      <c r="Z791" s="208"/>
      <c r="AA791" s="76">
        <f>ROUNDDOWN(AC791*90%,-6)</f>
        <v>10000000</v>
      </c>
      <c r="AB791" s="207">
        <v>11400000</v>
      </c>
      <c r="AC791" s="209">
        <v>11400000</v>
      </c>
      <c r="AD791" s="157" t="s">
        <v>41</v>
      </c>
    </row>
    <row r="792" spans="4:30" s="37" customFormat="1" x14ac:dyDescent="0.35">
      <c r="D792" s="210" t="s">
        <v>1909</v>
      </c>
      <c r="E792" s="211"/>
      <c r="F792" s="55" t="s">
        <v>34</v>
      </c>
      <c r="G792" s="56" t="s">
        <v>34</v>
      </c>
      <c r="H792" s="165" t="s">
        <v>1909</v>
      </c>
      <c r="I792" s="166"/>
      <c r="J792" s="166"/>
      <c r="K792" s="166"/>
      <c r="L792" s="166"/>
      <c r="M792" s="166"/>
      <c r="N792" s="166" t="s">
        <v>1711</v>
      </c>
      <c r="O792" s="43" t="str">
        <f>H792</f>
        <v>25 Kec.Sulang</v>
      </c>
      <c r="P792" s="162"/>
      <c r="Q792" s="162"/>
      <c r="R792" s="162"/>
      <c r="S792" s="167"/>
      <c r="T792" s="162"/>
      <c r="U792" s="167"/>
      <c r="V792" s="162"/>
      <c r="W792" s="168"/>
      <c r="X792" s="166"/>
      <c r="Y792" s="184">
        <f>SUM(Y793:Y794)/2</f>
        <v>18000000</v>
      </c>
      <c r="Z792" s="171"/>
      <c r="AA792" s="212">
        <f>SUM(AA793:AA794)/2</f>
        <v>8000000</v>
      </c>
      <c r="AB792" s="162"/>
      <c r="AC792" s="174">
        <v>694950000</v>
      </c>
      <c r="AD792" s="166"/>
    </row>
    <row r="793" spans="4:30" ht="30" x14ac:dyDescent="0.35">
      <c r="D793" s="210" t="s">
        <v>1909</v>
      </c>
      <c r="E793" s="211"/>
      <c r="F793" s="213"/>
      <c r="G793" s="56" t="s">
        <v>35</v>
      </c>
      <c r="H793" s="147">
        <v>2</v>
      </c>
      <c r="I793" s="149" t="s">
        <v>1861</v>
      </c>
      <c r="J793" s="148"/>
      <c r="K793" s="148"/>
      <c r="L793" s="148"/>
      <c r="M793" s="148"/>
      <c r="N793" s="148" t="s">
        <v>1861</v>
      </c>
      <c r="O793" s="149" t="s">
        <v>43</v>
      </c>
      <c r="P793" s="150"/>
      <c r="Q793" s="150"/>
      <c r="R793" s="150"/>
      <c r="S793" s="151"/>
      <c r="T793" s="150"/>
      <c r="U793" s="151"/>
      <c r="V793" s="150"/>
      <c r="W793" s="201">
        <v>469700000</v>
      </c>
      <c r="X793" s="202"/>
      <c r="Y793" s="201">
        <f>SUM(Y794:Y794)</f>
        <v>18000000</v>
      </c>
      <c r="Z793" s="203"/>
      <c r="AA793" s="204">
        <f>SUM(AA794:AA794)</f>
        <v>8000000</v>
      </c>
      <c r="AB793" s="202">
        <v>425000000</v>
      </c>
      <c r="AC793" s="205">
        <v>50000000</v>
      </c>
      <c r="AD793" s="202"/>
    </row>
    <row r="794" spans="4:30" ht="30" x14ac:dyDescent="0.35">
      <c r="D794" s="210" t="s">
        <v>1909</v>
      </c>
      <c r="E794" s="211"/>
      <c r="F794" s="213"/>
      <c r="G794" s="56" t="s">
        <v>36</v>
      </c>
      <c r="H794" s="155"/>
      <c r="I794" s="157" t="s">
        <v>1876</v>
      </c>
      <c r="J794" s="70">
        <f>VLOOKUP($I794,[2]DATA2017!$B$5:$O$2526,2,FALSE)*100</f>
        <v>0</v>
      </c>
      <c r="K794" s="70">
        <f>VLOOKUP($I794,[2]DATA2017!$B$5:$O$2526,3,FALSE)*100</f>
        <v>0</v>
      </c>
      <c r="L794" s="70">
        <f>VLOOKUP($I794,[2]DATA2017!$B$5:$O$2526,4,FALSE)*100</f>
        <v>100</v>
      </c>
      <c r="M794" s="70">
        <f t="shared" ref="M794" si="94">SUM(J794:L794)</f>
        <v>100</v>
      </c>
      <c r="N794" s="156" t="s">
        <v>1877</v>
      </c>
      <c r="O794" s="157" t="s">
        <v>1878</v>
      </c>
      <c r="P794" s="156" t="s">
        <v>86</v>
      </c>
      <c r="Q794" s="156" t="s">
        <v>1910</v>
      </c>
      <c r="R794" s="156" t="s">
        <v>455</v>
      </c>
      <c r="S794" s="157" t="s">
        <v>1911</v>
      </c>
      <c r="T794" s="156" t="s">
        <v>1912</v>
      </c>
      <c r="U794" s="157" t="s">
        <v>1913</v>
      </c>
      <c r="V794" s="156" t="s">
        <v>1912</v>
      </c>
      <c r="W794" s="206">
        <v>30200000</v>
      </c>
      <c r="X794" s="207"/>
      <c r="Y794" s="206">
        <v>18000000</v>
      </c>
      <c r="Z794" s="208"/>
      <c r="AA794" s="76">
        <f t="shared" ref="AA794" si="95">ROUNDDOWN(AC794*90%,-6)</f>
        <v>8000000</v>
      </c>
      <c r="AB794" s="207">
        <v>20000000</v>
      </c>
      <c r="AC794" s="209">
        <v>9000000</v>
      </c>
      <c r="AD794" s="157" t="s">
        <v>41</v>
      </c>
    </row>
    <row r="795" spans="4:30" s="37" customFormat="1" x14ac:dyDescent="0.35">
      <c r="D795" s="210" t="s">
        <v>1914</v>
      </c>
      <c r="E795" s="211"/>
      <c r="F795" s="55" t="s">
        <v>34</v>
      </c>
      <c r="G795" s="56" t="s">
        <v>34</v>
      </c>
      <c r="H795" s="165" t="s">
        <v>1914</v>
      </c>
      <c r="I795" s="166"/>
      <c r="J795" s="166"/>
      <c r="K795" s="166"/>
      <c r="L795" s="166"/>
      <c r="M795" s="166"/>
      <c r="N795" s="166" t="s">
        <v>1711</v>
      </c>
      <c r="O795" s="43" t="str">
        <f>H795</f>
        <v>26 Kec. Sumber</v>
      </c>
      <c r="P795" s="162"/>
      <c r="Q795" s="162"/>
      <c r="R795" s="162"/>
      <c r="S795" s="167"/>
      <c r="T795" s="162"/>
      <c r="U795" s="167"/>
      <c r="V795" s="162"/>
      <c r="W795" s="168"/>
      <c r="X795" s="166"/>
      <c r="Y795" s="184">
        <f>SUM(Y796:Y800)/2</f>
        <v>51680000</v>
      </c>
      <c r="Z795" s="171"/>
      <c r="AA795" s="212">
        <f>SUM(AA796:AA800)/2</f>
        <v>219000000</v>
      </c>
      <c r="AB795" s="162"/>
      <c r="AC795" s="174">
        <v>589012200</v>
      </c>
      <c r="AD795" s="166"/>
    </row>
    <row r="796" spans="4:30" ht="30" x14ac:dyDescent="0.35">
      <c r="D796" s="210" t="s">
        <v>1914</v>
      </c>
      <c r="E796" s="211"/>
      <c r="F796" s="213"/>
      <c r="G796" s="56" t="s">
        <v>35</v>
      </c>
      <c r="H796" s="147">
        <v>2</v>
      </c>
      <c r="I796" s="149" t="s">
        <v>1861</v>
      </c>
      <c r="J796" s="148"/>
      <c r="K796" s="148"/>
      <c r="L796" s="148"/>
      <c r="M796" s="148"/>
      <c r="N796" s="148" t="s">
        <v>1861</v>
      </c>
      <c r="O796" s="149" t="s">
        <v>43</v>
      </c>
      <c r="P796" s="150"/>
      <c r="Q796" s="150"/>
      <c r="R796" s="150"/>
      <c r="S796" s="151"/>
      <c r="T796" s="150"/>
      <c r="U796" s="151"/>
      <c r="V796" s="150"/>
      <c r="W796" s="201">
        <v>156500000</v>
      </c>
      <c r="X796" s="202"/>
      <c r="Y796" s="201">
        <f>SUM(Y797:Y797)</f>
        <v>38180000</v>
      </c>
      <c r="Z796" s="203"/>
      <c r="AA796" s="204">
        <f>SUM(AA797:AA798)</f>
        <v>214000000</v>
      </c>
      <c r="AB796" s="202">
        <v>116500000</v>
      </c>
      <c r="AC796" s="205">
        <v>141905000</v>
      </c>
      <c r="AD796" s="202"/>
    </row>
    <row r="797" spans="4:30" ht="30" x14ac:dyDescent="0.35">
      <c r="D797" s="210" t="s">
        <v>1914</v>
      </c>
      <c r="E797" s="211"/>
      <c r="F797" s="213"/>
      <c r="G797" s="56" t="s">
        <v>36</v>
      </c>
      <c r="H797" s="155"/>
      <c r="I797" s="157" t="s">
        <v>1876</v>
      </c>
      <c r="J797" s="70">
        <f>VLOOKUP($I797,[2]DATA2017!$B$5:$O$2526,2,FALSE)*100</f>
        <v>0</v>
      </c>
      <c r="K797" s="70">
        <f>VLOOKUP($I797,[2]DATA2017!$B$5:$O$2526,3,FALSE)*100</f>
        <v>0</v>
      </c>
      <c r="L797" s="70">
        <f>VLOOKUP($I797,[2]DATA2017!$B$5:$O$2526,4,FALSE)*100</f>
        <v>100</v>
      </c>
      <c r="M797" s="70">
        <f t="shared" ref="M797" si="96">SUM(J797:L797)</f>
        <v>100</v>
      </c>
      <c r="N797" s="156" t="s">
        <v>1877</v>
      </c>
      <c r="O797" s="157" t="s">
        <v>1878</v>
      </c>
      <c r="P797" s="156" t="s">
        <v>290</v>
      </c>
      <c r="Q797" s="156" t="s">
        <v>1915</v>
      </c>
      <c r="R797" s="156" t="s">
        <v>1084</v>
      </c>
      <c r="S797" s="157" t="s">
        <v>1916</v>
      </c>
      <c r="T797" s="156" t="s">
        <v>1917</v>
      </c>
      <c r="U797" s="157" t="s">
        <v>1152</v>
      </c>
      <c r="V797" s="156" t="s">
        <v>1084</v>
      </c>
      <c r="W797" s="206">
        <v>110000000</v>
      </c>
      <c r="X797" s="207"/>
      <c r="Y797" s="206">
        <v>38180000</v>
      </c>
      <c r="Z797" s="208"/>
      <c r="AA797" s="76">
        <f t="shared" ref="AA797" si="97">ROUNDDOWN(AC797*90%,-6)</f>
        <v>34000000</v>
      </c>
      <c r="AB797" s="207">
        <v>28500000</v>
      </c>
      <c r="AC797" s="209">
        <v>38180000</v>
      </c>
      <c r="AD797" s="157" t="s">
        <v>41</v>
      </c>
    </row>
    <row r="798" spans="4:30" x14ac:dyDescent="0.35">
      <c r="D798" s="210" t="s">
        <v>1914</v>
      </c>
      <c r="E798" s="211" t="s">
        <v>1918</v>
      </c>
      <c r="F798" s="213"/>
      <c r="G798" s="56" t="s">
        <v>36</v>
      </c>
      <c r="H798" s="155"/>
      <c r="I798" s="157"/>
      <c r="J798" s="70"/>
      <c r="K798" s="70"/>
      <c r="L798" s="70"/>
      <c r="M798" s="70"/>
      <c r="N798" s="156" t="s">
        <v>1919</v>
      </c>
      <c r="O798" s="157" t="s">
        <v>1920</v>
      </c>
      <c r="P798" s="156"/>
      <c r="Q798" s="156"/>
      <c r="R798" s="156"/>
      <c r="S798" s="157"/>
      <c r="T798" s="156"/>
      <c r="U798" s="157"/>
      <c r="V798" s="156"/>
      <c r="W798" s="206"/>
      <c r="X798" s="207"/>
      <c r="Y798" s="206"/>
      <c r="Z798" s="208"/>
      <c r="AA798" s="76">
        <v>180000000</v>
      </c>
      <c r="AB798" s="207"/>
      <c r="AC798" s="209"/>
      <c r="AD798" s="157"/>
    </row>
    <row r="799" spans="4:30" x14ac:dyDescent="0.35">
      <c r="D799" s="210" t="s">
        <v>1914</v>
      </c>
      <c r="E799" s="211"/>
      <c r="F799" s="213"/>
      <c r="G799" s="56" t="s">
        <v>35</v>
      </c>
      <c r="H799" s="147">
        <v>3</v>
      </c>
      <c r="I799" s="149" t="s">
        <v>1885</v>
      </c>
      <c r="J799" s="148"/>
      <c r="K799" s="148"/>
      <c r="L799" s="148"/>
      <c r="M799" s="148"/>
      <c r="N799" s="148" t="s">
        <v>1885</v>
      </c>
      <c r="O799" s="149" t="s">
        <v>385</v>
      </c>
      <c r="P799" s="150"/>
      <c r="Q799" s="150"/>
      <c r="R799" s="150"/>
      <c r="S799" s="151"/>
      <c r="T799" s="150"/>
      <c r="U799" s="151"/>
      <c r="V799" s="150"/>
      <c r="W799" s="201">
        <v>0</v>
      </c>
      <c r="X799" s="202"/>
      <c r="Y799" s="201">
        <f>SUM(Y800:Y800)</f>
        <v>13500000</v>
      </c>
      <c r="Z799" s="203"/>
      <c r="AA799" s="204">
        <f>SUM(AA800:AA800)</f>
        <v>5000000</v>
      </c>
      <c r="AB799" s="202">
        <v>30000000</v>
      </c>
      <c r="AC799" s="205">
        <v>6000000</v>
      </c>
      <c r="AD799" s="202"/>
    </row>
    <row r="800" spans="4:30" ht="30" x14ac:dyDescent="0.35">
      <c r="D800" s="210" t="s">
        <v>1914</v>
      </c>
      <c r="E800" s="211"/>
      <c r="F800" s="213"/>
      <c r="G800" s="56" t="s">
        <v>36</v>
      </c>
      <c r="H800" s="155"/>
      <c r="I800" s="157" t="s">
        <v>1887</v>
      </c>
      <c r="J800" s="70">
        <f>VLOOKUP($I800,[2]DATA2017!$B$5:$O$2526,2,FALSE)*100</f>
        <v>0.40405405405405409</v>
      </c>
      <c r="K800" s="70">
        <f>VLOOKUP($I800,[2]DATA2017!$B$5:$O$2526,3,FALSE)*100</f>
        <v>99.595945945945942</v>
      </c>
      <c r="L800" s="70">
        <f>VLOOKUP($I800,[2]DATA2017!$B$5:$O$2526,4,FALSE)*100</f>
        <v>0</v>
      </c>
      <c r="M800" s="70">
        <f t="shared" ref="M800" si="98">SUM(J800:L800)</f>
        <v>100</v>
      </c>
      <c r="N800" s="156" t="s">
        <v>1887</v>
      </c>
      <c r="O800" s="157" t="s">
        <v>386</v>
      </c>
      <c r="P800" s="156" t="s">
        <v>290</v>
      </c>
      <c r="Q800" s="156" t="s">
        <v>1921</v>
      </c>
      <c r="R800" s="156" t="s">
        <v>1102</v>
      </c>
      <c r="S800" s="157" t="s">
        <v>1923</v>
      </c>
      <c r="T800" s="156" t="s">
        <v>1102</v>
      </c>
      <c r="U800" s="157" t="s">
        <v>1922</v>
      </c>
      <c r="V800" s="156" t="s">
        <v>1102</v>
      </c>
      <c r="W800" s="206">
        <v>0</v>
      </c>
      <c r="X800" s="207"/>
      <c r="Y800" s="206">
        <v>13500000</v>
      </c>
      <c r="Z800" s="208"/>
      <c r="AA800" s="76">
        <f t="shared" ref="AA800" si="99">ROUNDDOWN(AC800*90%,-6)</f>
        <v>5000000</v>
      </c>
      <c r="AB800" s="207">
        <v>15000000</v>
      </c>
      <c r="AC800" s="209">
        <v>6000000</v>
      </c>
      <c r="AD800" s="157" t="s">
        <v>41</v>
      </c>
    </row>
    <row r="801" spans="4:30" s="37" customFormat="1" x14ac:dyDescent="0.35">
      <c r="D801" s="210" t="s">
        <v>1924</v>
      </c>
      <c r="E801" s="211"/>
      <c r="F801" s="55" t="s">
        <v>34</v>
      </c>
      <c r="G801" s="56" t="s">
        <v>34</v>
      </c>
      <c r="H801" s="165" t="s">
        <v>1924</v>
      </c>
      <c r="I801" s="166"/>
      <c r="J801" s="166"/>
      <c r="K801" s="166"/>
      <c r="L801" s="166"/>
      <c r="M801" s="166"/>
      <c r="N801" s="166" t="s">
        <v>1711</v>
      </c>
      <c r="O801" s="43" t="str">
        <f>H801</f>
        <v>27 Kec. Bulu</v>
      </c>
      <c r="P801" s="162"/>
      <c r="Q801" s="162"/>
      <c r="R801" s="162"/>
      <c r="S801" s="167"/>
      <c r="T801" s="162"/>
      <c r="U801" s="167"/>
      <c r="V801" s="162"/>
      <c r="W801" s="168"/>
      <c r="X801" s="166"/>
      <c r="Y801" s="184">
        <f>SUM(Y802:Y804)/2</f>
        <v>24000000</v>
      </c>
      <c r="Z801" s="171"/>
      <c r="AA801" s="212">
        <f>SUM(AA802:AA804)/2</f>
        <v>21000000</v>
      </c>
      <c r="AB801" s="162"/>
      <c r="AC801" s="174">
        <v>560775000</v>
      </c>
      <c r="AD801" s="166"/>
    </row>
    <row r="802" spans="4:30" ht="30" x14ac:dyDescent="0.35">
      <c r="D802" s="210" t="s">
        <v>1924</v>
      </c>
      <c r="E802" s="211"/>
      <c r="F802" s="213"/>
      <c r="G802" s="56" t="s">
        <v>35</v>
      </c>
      <c r="H802" s="147">
        <v>2</v>
      </c>
      <c r="I802" s="149" t="s">
        <v>1861</v>
      </c>
      <c r="J802" s="148"/>
      <c r="K802" s="148"/>
      <c r="L802" s="148"/>
      <c r="M802" s="148"/>
      <c r="N802" s="148" t="s">
        <v>1861</v>
      </c>
      <c r="O802" s="149" t="s">
        <v>43</v>
      </c>
      <c r="P802" s="150"/>
      <c r="Q802" s="150"/>
      <c r="R802" s="150"/>
      <c r="S802" s="151"/>
      <c r="T802" s="150"/>
      <c r="U802" s="151"/>
      <c r="V802" s="150"/>
      <c r="W802" s="201">
        <v>137200000</v>
      </c>
      <c r="X802" s="202"/>
      <c r="Y802" s="201">
        <f>SUM(Y803:Y804)</f>
        <v>24000000</v>
      </c>
      <c r="Z802" s="203"/>
      <c r="AA802" s="204">
        <f>SUM(AA803:AA804)</f>
        <v>21000000</v>
      </c>
      <c r="AB802" s="202">
        <v>131500000</v>
      </c>
      <c r="AC802" s="205">
        <v>64000000</v>
      </c>
      <c r="AD802" s="202"/>
    </row>
    <row r="803" spans="4:30" ht="30" x14ac:dyDescent="0.35">
      <c r="D803" s="210" t="s">
        <v>1924</v>
      </c>
      <c r="E803" s="211"/>
      <c r="F803" s="213"/>
      <c r="G803" s="56" t="s">
        <v>36</v>
      </c>
      <c r="H803" s="155"/>
      <c r="I803" s="157" t="s">
        <v>1868</v>
      </c>
      <c r="J803" s="70">
        <f>VLOOKUP($I803,[2]DATA2017!$B$5:$O$2526,2,FALSE)*100</f>
        <v>0</v>
      </c>
      <c r="K803" s="70">
        <f>VLOOKUP($I803,[2]DATA2017!$B$5:$O$2526,3,FALSE)*100</f>
        <v>0</v>
      </c>
      <c r="L803" s="70">
        <f>VLOOKUP($I803,[2]DATA2017!$B$5:$O$2526,4,FALSE)*100</f>
        <v>100</v>
      </c>
      <c r="M803" s="70">
        <f t="shared" ref="M803:M804" si="100">SUM(J803:L803)</f>
        <v>100</v>
      </c>
      <c r="N803" s="156" t="s">
        <v>1868</v>
      </c>
      <c r="O803" s="157" t="s">
        <v>48</v>
      </c>
      <c r="P803" s="156" t="s">
        <v>291</v>
      </c>
      <c r="Q803" s="156" t="s">
        <v>1927</v>
      </c>
      <c r="R803" s="160">
        <v>1</v>
      </c>
      <c r="S803" s="157" t="s">
        <v>1928</v>
      </c>
      <c r="T803" s="156" t="s">
        <v>1929</v>
      </c>
      <c r="U803" s="157" t="s">
        <v>1925</v>
      </c>
      <c r="V803" s="160">
        <v>1</v>
      </c>
      <c r="W803" s="206">
        <v>10000000</v>
      </c>
      <c r="X803" s="207"/>
      <c r="Y803" s="206">
        <v>10000000</v>
      </c>
      <c r="Z803" s="208"/>
      <c r="AA803" s="76">
        <f t="shared" ref="AA803:AA804" si="101">ROUNDDOWN(AC803*90%,-6)</f>
        <v>9000000</v>
      </c>
      <c r="AB803" s="207">
        <v>12000000</v>
      </c>
      <c r="AC803" s="209">
        <v>10000000</v>
      </c>
      <c r="AD803" s="157" t="s">
        <v>41</v>
      </c>
    </row>
    <row r="804" spans="4:30" ht="30" x14ac:dyDescent="0.35">
      <c r="D804" s="210" t="s">
        <v>1924</v>
      </c>
      <c r="E804" s="211"/>
      <c r="F804" s="213"/>
      <c r="G804" s="56" t="s">
        <v>36</v>
      </c>
      <c r="H804" s="155"/>
      <c r="I804" s="157" t="s">
        <v>1899</v>
      </c>
      <c r="J804" s="70">
        <f>VLOOKUP($I804,[2]DATA2017!$B$5:$O$2526,2,FALSE)*100</f>
        <v>0</v>
      </c>
      <c r="K804" s="70">
        <f>VLOOKUP($I804,[2]DATA2017!$B$5:$O$2526,3,FALSE)*100</f>
        <v>0</v>
      </c>
      <c r="L804" s="70">
        <f>VLOOKUP($I804,[2]DATA2017!$B$5:$O$2526,4,FALSE)*100</f>
        <v>100</v>
      </c>
      <c r="M804" s="70">
        <f t="shared" si="100"/>
        <v>100</v>
      </c>
      <c r="N804" s="156" t="s">
        <v>1899</v>
      </c>
      <c r="O804" s="157" t="s">
        <v>51</v>
      </c>
      <c r="P804" s="156" t="s">
        <v>291</v>
      </c>
      <c r="Q804" s="156" t="s">
        <v>1927</v>
      </c>
      <c r="R804" s="160">
        <v>1</v>
      </c>
      <c r="S804" s="157" t="s">
        <v>1930</v>
      </c>
      <c r="T804" s="156" t="s">
        <v>1931</v>
      </c>
      <c r="U804" s="157" t="s">
        <v>1925</v>
      </c>
      <c r="V804" s="160">
        <v>1</v>
      </c>
      <c r="W804" s="206">
        <v>52000000</v>
      </c>
      <c r="X804" s="207"/>
      <c r="Y804" s="206">
        <v>14000000</v>
      </c>
      <c r="Z804" s="208"/>
      <c r="AA804" s="76">
        <f t="shared" si="101"/>
        <v>12000000</v>
      </c>
      <c r="AB804" s="207">
        <v>15000000</v>
      </c>
      <c r="AC804" s="209">
        <v>14000000</v>
      </c>
      <c r="AD804" s="157" t="s">
        <v>41</v>
      </c>
    </row>
    <row r="805" spans="4:30" s="37" customFormat="1" x14ac:dyDescent="0.35">
      <c r="D805" s="210" t="s">
        <v>1932</v>
      </c>
      <c r="E805" s="211"/>
      <c r="F805" s="55" t="s">
        <v>34</v>
      </c>
      <c r="G805" s="56" t="s">
        <v>34</v>
      </c>
      <c r="H805" s="165" t="s">
        <v>1932</v>
      </c>
      <c r="I805" s="166"/>
      <c r="J805" s="166"/>
      <c r="K805" s="166"/>
      <c r="L805" s="166"/>
      <c r="M805" s="166"/>
      <c r="N805" s="166" t="s">
        <v>1711</v>
      </c>
      <c r="O805" s="43" t="str">
        <f>H805</f>
        <v>29 Kec. Pancur</v>
      </c>
      <c r="P805" s="162"/>
      <c r="Q805" s="162"/>
      <c r="R805" s="162"/>
      <c r="S805" s="167"/>
      <c r="T805" s="162"/>
      <c r="U805" s="167"/>
      <c r="V805" s="162"/>
      <c r="W805" s="168"/>
      <c r="X805" s="166"/>
      <c r="Y805" s="184">
        <f>SUM(Y806:Y807)/2</f>
        <v>25000000</v>
      </c>
      <c r="Z805" s="171"/>
      <c r="AA805" s="212">
        <f>SUM(AA806:AA807)/2</f>
        <v>27000000</v>
      </c>
      <c r="AB805" s="162"/>
      <c r="AC805" s="174">
        <v>547800000</v>
      </c>
      <c r="AD805" s="166"/>
    </row>
    <row r="806" spans="4:30" ht="30" x14ac:dyDescent="0.35">
      <c r="D806" s="210" t="s">
        <v>1932</v>
      </c>
      <c r="E806" s="211"/>
      <c r="F806" s="213"/>
      <c r="G806" s="56" t="s">
        <v>35</v>
      </c>
      <c r="H806" s="147">
        <v>2</v>
      </c>
      <c r="I806" s="149" t="s">
        <v>1861</v>
      </c>
      <c r="J806" s="148"/>
      <c r="K806" s="148"/>
      <c r="L806" s="148"/>
      <c r="M806" s="148"/>
      <c r="N806" s="148" t="s">
        <v>1861</v>
      </c>
      <c r="O806" s="149" t="s">
        <v>43</v>
      </c>
      <c r="P806" s="150"/>
      <c r="Q806" s="150"/>
      <c r="R806" s="150"/>
      <c r="S806" s="151"/>
      <c r="T806" s="150"/>
      <c r="U806" s="151"/>
      <c r="V806" s="150"/>
      <c r="W806" s="201">
        <v>133000000</v>
      </c>
      <c r="X806" s="202"/>
      <c r="Y806" s="201">
        <f>SUM(Y807:Y807)</f>
        <v>25000000</v>
      </c>
      <c r="Z806" s="203"/>
      <c r="AA806" s="204">
        <f>SUM(AA807:AA807)</f>
        <v>27000000</v>
      </c>
      <c r="AB806" s="202">
        <v>77000000</v>
      </c>
      <c r="AC806" s="205">
        <v>73600000</v>
      </c>
      <c r="AD806" s="202"/>
    </row>
    <row r="807" spans="4:30" ht="30" x14ac:dyDescent="0.35">
      <c r="D807" s="210" t="s">
        <v>1932</v>
      </c>
      <c r="E807" s="211"/>
      <c r="F807" s="213"/>
      <c r="G807" s="56" t="s">
        <v>36</v>
      </c>
      <c r="H807" s="155"/>
      <c r="I807" s="157" t="s">
        <v>1876</v>
      </c>
      <c r="J807" s="70">
        <f>VLOOKUP($I807,[2]DATA2017!$B$5:$O$2526,2,FALSE)*100</f>
        <v>0</v>
      </c>
      <c r="K807" s="70">
        <f>VLOOKUP($I807,[2]DATA2017!$B$5:$O$2526,3,FALSE)*100</f>
        <v>0</v>
      </c>
      <c r="L807" s="70">
        <f>VLOOKUP($I807,[2]DATA2017!$B$5:$O$2526,4,FALSE)*100</f>
        <v>100</v>
      </c>
      <c r="M807" s="70">
        <f t="shared" ref="M807" si="102">SUM(J807:L807)</f>
        <v>100</v>
      </c>
      <c r="N807" s="156" t="s">
        <v>1877</v>
      </c>
      <c r="O807" s="157" t="s">
        <v>1878</v>
      </c>
      <c r="P807" s="156" t="s">
        <v>94</v>
      </c>
      <c r="Q807" s="156" t="s">
        <v>1933</v>
      </c>
      <c r="R807" s="156" t="s">
        <v>301</v>
      </c>
      <c r="S807" s="157" t="s">
        <v>1934</v>
      </c>
      <c r="T807" s="156" t="s">
        <v>301</v>
      </c>
      <c r="U807" s="157" t="s">
        <v>1935</v>
      </c>
      <c r="V807" s="160">
        <v>1</v>
      </c>
      <c r="W807" s="206">
        <v>106000000</v>
      </c>
      <c r="X807" s="207"/>
      <c r="Y807" s="206">
        <v>25000000</v>
      </c>
      <c r="Z807" s="208"/>
      <c r="AA807" s="76">
        <f t="shared" ref="AA807" si="103">ROUNDDOWN(AC807*90%,-6)</f>
        <v>27000000</v>
      </c>
      <c r="AB807" s="207">
        <v>27000000</v>
      </c>
      <c r="AC807" s="209">
        <v>31000000</v>
      </c>
      <c r="AD807" s="157" t="s">
        <v>41</v>
      </c>
    </row>
    <row r="808" spans="4:30" x14ac:dyDescent="0.35">
      <c r="D808" s="210"/>
      <c r="E808" s="211"/>
      <c r="F808" s="213"/>
      <c r="G808" s="56"/>
      <c r="H808" s="155"/>
      <c r="I808" s="157"/>
      <c r="J808" s="70"/>
      <c r="K808" s="70"/>
      <c r="L808" s="70"/>
      <c r="M808" s="70"/>
      <c r="N808" s="156"/>
      <c r="O808" s="157"/>
      <c r="P808" s="156"/>
      <c r="Q808" s="156"/>
      <c r="R808" s="156"/>
      <c r="S808" s="157"/>
      <c r="T808" s="156"/>
      <c r="U808" s="157"/>
      <c r="V808" s="160"/>
      <c r="W808" s="206"/>
      <c r="X808" s="207"/>
      <c r="Y808" s="206"/>
      <c r="Z808" s="208"/>
      <c r="AA808" s="76"/>
      <c r="AB808" s="207"/>
      <c r="AC808" s="209"/>
      <c r="AD808" s="157"/>
    </row>
    <row r="809" spans="4:30" s="37" customFormat="1" x14ac:dyDescent="0.35">
      <c r="D809" s="210" t="s">
        <v>1936</v>
      </c>
      <c r="E809" s="211"/>
      <c r="F809" s="55" t="s">
        <v>34</v>
      </c>
      <c r="G809" s="56" t="s">
        <v>34</v>
      </c>
      <c r="H809" s="165" t="s">
        <v>1936</v>
      </c>
      <c r="I809" s="166"/>
      <c r="J809" s="166"/>
      <c r="K809" s="166"/>
      <c r="L809" s="166"/>
      <c r="M809" s="166"/>
      <c r="N809" s="166" t="s">
        <v>1711</v>
      </c>
      <c r="O809" s="43" t="str">
        <f>H809</f>
        <v>30 Kec. Sluke</v>
      </c>
      <c r="P809" s="162"/>
      <c r="Q809" s="162"/>
      <c r="R809" s="162"/>
      <c r="S809" s="167"/>
      <c r="T809" s="162"/>
      <c r="U809" s="167"/>
      <c r="V809" s="162"/>
      <c r="W809" s="168"/>
      <c r="X809" s="166"/>
      <c r="Y809" s="184">
        <f>SUM(Y811:Y813)/2</f>
        <v>65000000</v>
      </c>
      <c r="Z809" s="171"/>
      <c r="AA809" s="212">
        <f>SUM(AA810+AA812)</f>
        <v>17000000</v>
      </c>
      <c r="AB809" s="162"/>
      <c r="AC809" s="174">
        <v>583400000</v>
      </c>
      <c r="AD809" s="166"/>
    </row>
    <row r="810" spans="4:30" s="37" customFormat="1" ht="30" x14ac:dyDescent="0.35">
      <c r="D810" s="210"/>
      <c r="E810" s="211"/>
      <c r="F810" s="55"/>
      <c r="G810" s="56"/>
      <c r="H810" s="165"/>
      <c r="I810" s="166"/>
      <c r="J810" s="166"/>
      <c r="K810" s="166"/>
      <c r="L810" s="166"/>
      <c r="M810" s="166"/>
      <c r="N810" s="148" t="s">
        <v>1861</v>
      </c>
      <c r="O810" s="149" t="s">
        <v>43</v>
      </c>
      <c r="P810" s="162"/>
      <c r="Q810" s="162"/>
      <c r="R810" s="162"/>
      <c r="S810" s="167"/>
      <c r="T810" s="162"/>
      <c r="U810" s="167"/>
      <c r="V810" s="162"/>
      <c r="W810" s="168"/>
      <c r="X810" s="166"/>
      <c r="Y810" s="184"/>
      <c r="Z810" s="171"/>
      <c r="AA810" s="227">
        <f>SUM(AA811)</f>
        <v>11000000</v>
      </c>
      <c r="AB810" s="162"/>
      <c r="AC810" s="174"/>
      <c r="AD810" s="166"/>
    </row>
    <row r="811" spans="4:30" ht="30" x14ac:dyDescent="0.35">
      <c r="D811" s="210" t="s">
        <v>1936</v>
      </c>
      <c r="E811" s="211"/>
      <c r="F811" s="213"/>
      <c r="G811" s="56" t="s">
        <v>36</v>
      </c>
      <c r="H811" s="155"/>
      <c r="I811" s="157" t="s">
        <v>1876</v>
      </c>
      <c r="J811" s="70">
        <f>VLOOKUP($I811,[2]DATA2017!$B$5:$O$2526,2,FALSE)*100</f>
        <v>0</v>
      </c>
      <c r="K811" s="70">
        <f>VLOOKUP($I811,[2]DATA2017!$B$5:$O$2526,3,FALSE)*100</f>
        <v>0</v>
      </c>
      <c r="L811" s="70">
        <f>VLOOKUP($I811,[2]DATA2017!$B$5:$O$2526,4,FALSE)*100</f>
        <v>100</v>
      </c>
      <c r="M811" s="70">
        <f t="shared" ref="M811" si="104">SUM(J811:L811)</f>
        <v>100</v>
      </c>
      <c r="N811" s="156" t="s">
        <v>1877</v>
      </c>
      <c r="O811" s="157" t="s">
        <v>1878</v>
      </c>
      <c r="P811" s="156" t="s">
        <v>292</v>
      </c>
      <c r="Q811" s="156"/>
      <c r="R811" s="156" t="s">
        <v>301</v>
      </c>
      <c r="S811" s="157" t="s">
        <v>1937</v>
      </c>
      <c r="T811" s="156" t="s">
        <v>301</v>
      </c>
      <c r="U811" s="157" t="s">
        <v>1938</v>
      </c>
      <c r="V811" s="160">
        <v>1</v>
      </c>
      <c r="W811" s="206">
        <v>0</v>
      </c>
      <c r="X811" s="207"/>
      <c r="Y811" s="206">
        <v>100000000</v>
      </c>
      <c r="Z811" s="208"/>
      <c r="AA811" s="76">
        <f t="shared" ref="AA811" si="105">ROUNDDOWN(AC811*90%,-6)</f>
        <v>11000000</v>
      </c>
      <c r="AB811" s="207">
        <v>0</v>
      </c>
      <c r="AC811" s="209">
        <v>12500000</v>
      </c>
      <c r="AD811" s="157" t="s">
        <v>41</v>
      </c>
    </row>
    <row r="812" spans="4:30" x14ac:dyDescent="0.35">
      <c r="D812" s="210" t="s">
        <v>1936</v>
      </c>
      <c r="E812" s="211"/>
      <c r="F812" s="213"/>
      <c r="G812" s="56" t="s">
        <v>35</v>
      </c>
      <c r="H812" s="147">
        <v>3</v>
      </c>
      <c r="I812" s="149" t="s">
        <v>1885</v>
      </c>
      <c r="J812" s="148"/>
      <c r="K812" s="148"/>
      <c r="L812" s="148"/>
      <c r="M812" s="148"/>
      <c r="N812" s="148" t="s">
        <v>1885</v>
      </c>
      <c r="O812" s="149" t="s">
        <v>385</v>
      </c>
      <c r="P812" s="150"/>
      <c r="Q812" s="150"/>
      <c r="R812" s="150"/>
      <c r="S812" s="151"/>
      <c r="T812" s="150"/>
      <c r="U812" s="151"/>
      <c r="V812" s="150"/>
      <c r="W812" s="201">
        <v>0</v>
      </c>
      <c r="X812" s="202"/>
      <c r="Y812" s="201">
        <f>SUM(Y813)</f>
        <v>15000000</v>
      </c>
      <c r="Z812" s="203"/>
      <c r="AA812" s="204">
        <f>SUM(AA813)</f>
        <v>6000000</v>
      </c>
      <c r="AB812" s="202">
        <v>15000000</v>
      </c>
      <c r="AC812" s="205">
        <v>7500000</v>
      </c>
      <c r="AD812" s="202"/>
    </row>
    <row r="813" spans="4:30" ht="30" x14ac:dyDescent="0.35">
      <c r="D813" s="210" t="s">
        <v>1936</v>
      </c>
      <c r="E813" s="211"/>
      <c r="F813" s="213"/>
      <c r="G813" s="56" t="s">
        <v>36</v>
      </c>
      <c r="H813" s="155"/>
      <c r="I813" s="157" t="s">
        <v>1886</v>
      </c>
      <c r="J813" s="70">
        <f>VLOOKUP($I813,[2]DATA2017!$B$5:$O$2526,2,FALSE)*100</f>
        <v>0.50543024227234756</v>
      </c>
      <c r="K813" s="70">
        <f>VLOOKUP($I813,[2]DATA2017!$B$5:$O$2526,3,FALSE)*100</f>
        <v>99.49456975772766</v>
      </c>
      <c r="L813" s="70">
        <f>VLOOKUP($I813,[2]DATA2017!$B$5:$O$2526,4,FALSE)*100</f>
        <v>0</v>
      </c>
      <c r="M813" s="70">
        <f>SUM(J813:L813)</f>
        <v>100.00000000000001</v>
      </c>
      <c r="N813" s="156" t="s">
        <v>1886</v>
      </c>
      <c r="O813" s="157" t="s">
        <v>1100</v>
      </c>
      <c r="P813" s="156" t="s">
        <v>292</v>
      </c>
      <c r="Q813" s="156"/>
      <c r="R813" s="156" t="s">
        <v>455</v>
      </c>
      <c r="S813" s="157"/>
      <c r="T813" s="156" t="s">
        <v>455</v>
      </c>
      <c r="U813" s="157"/>
      <c r="V813" s="160">
        <v>1</v>
      </c>
      <c r="W813" s="206">
        <v>0</v>
      </c>
      <c r="X813" s="207"/>
      <c r="Y813" s="206">
        <v>15000000</v>
      </c>
      <c r="Z813" s="208"/>
      <c r="AA813" s="76">
        <f>ROUNDDOWN(AC813*90%,-6)</f>
        <v>6000000</v>
      </c>
      <c r="AB813" s="207">
        <v>15000000</v>
      </c>
      <c r="AC813" s="209">
        <v>7500000</v>
      </c>
      <c r="AD813" s="157" t="s">
        <v>41</v>
      </c>
    </row>
    <row r="814" spans="4:30" s="37" customFormat="1" x14ac:dyDescent="0.35">
      <c r="D814" s="210" t="s">
        <v>1939</v>
      </c>
      <c r="E814" s="211"/>
      <c r="F814" s="55" t="s">
        <v>34</v>
      </c>
      <c r="G814" s="56" t="s">
        <v>34</v>
      </c>
      <c r="H814" s="165" t="s">
        <v>1939</v>
      </c>
      <c r="I814" s="166"/>
      <c r="J814" s="166"/>
      <c r="K814" s="166"/>
      <c r="L814" s="166"/>
      <c r="M814" s="166"/>
      <c r="N814" s="166"/>
      <c r="O814" s="43" t="str">
        <f>H814</f>
        <v>31 Kec. Pamotan</v>
      </c>
      <c r="P814" s="162"/>
      <c r="Q814" s="162"/>
      <c r="R814" s="162"/>
      <c r="S814" s="167"/>
      <c r="T814" s="162"/>
      <c r="U814" s="167"/>
      <c r="V814" s="162"/>
      <c r="W814" s="168"/>
      <c r="X814" s="166"/>
      <c r="Y814" s="184">
        <f>SUM(Y815:Y816)/2</f>
        <v>43500000</v>
      </c>
      <c r="Z814" s="171"/>
      <c r="AA814" s="212">
        <f>SUM(AA815:AA816)/2</f>
        <v>39000000</v>
      </c>
      <c r="AB814" s="162"/>
      <c r="AC814" s="174">
        <v>1017960000</v>
      </c>
      <c r="AD814" s="166"/>
    </row>
    <row r="815" spans="4:30" ht="30" x14ac:dyDescent="0.35">
      <c r="D815" s="210" t="s">
        <v>1939</v>
      </c>
      <c r="E815" s="211"/>
      <c r="F815" s="213"/>
      <c r="G815" s="56" t="s">
        <v>35</v>
      </c>
      <c r="H815" s="147">
        <v>2</v>
      </c>
      <c r="I815" s="149" t="s">
        <v>1861</v>
      </c>
      <c r="J815" s="148"/>
      <c r="K815" s="148"/>
      <c r="L815" s="148"/>
      <c r="M815" s="148"/>
      <c r="N815" s="148" t="s">
        <v>1861</v>
      </c>
      <c r="O815" s="149" t="s">
        <v>43</v>
      </c>
      <c r="P815" s="150"/>
      <c r="Q815" s="150"/>
      <c r="R815" s="150"/>
      <c r="S815" s="151"/>
      <c r="T815" s="150"/>
      <c r="U815" s="151"/>
      <c r="V815" s="150"/>
      <c r="W815" s="201">
        <v>183000000</v>
      </c>
      <c r="X815" s="202"/>
      <c r="Y815" s="201">
        <f>SUM(Y816:Y816)</f>
        <v>43500000</v>
      </c>
      <c r="Z815" s="203"/>
      <c r="AA815" s="204">
        <f>SUM(AA816:AA816)</f>
        <v>39000000</v>
      </c>
      <c r="AB815" s="202">
        <v>0</v>
      </c>
      <c r="AC815" s="205">
        <v>80960000</v>
      </c>
      <c r="AD815" s="202"/>
    </row>
    <row r="816" spans="4:30" ht="45" x14ac:dyDescent="0.35">
      <c r="D816" s="210" t="s">
        <v>1939</v>
      </c>
      <c r="E816" s="211"/>
      <c r="F816" s="213"/>
      <c r="G816" s="56" t="s">
        <v>36</v>
      </c>
      <c r="H816" s="155"/>
      <c r="I816" s="157" t="s">
        <v>1876</v>
      </c>
      <c r="J816" s="70">
        <f>VLOOKUP($I816,[2]DATA2017!$B$5:$O$2526,2,FALSE)*100</f>
        <v>0</v>
      </c>
      <c r="K816" s="70">
        <f>VLOOKUP($I816,[2]DATA2017!$B$5:$O$2526,3,FALSE)*100</f>
        <v>0</v>
      </c>
      <c r="L816" s="70">
        <f>VLOOKUP($I816,[2]DATA2017!$B$5:$O$2526,4,FALSE)*100</f>
        <v>100</v>
      </c>
      <c r="M816" s="70">
        <f t="shared" ref="M816" si="106">SUM(J816:L816)</f>
        <v>100</v>
      </c>
      <c r="N816" s="156" t="s">
        <v>1877</v>
      </c>
      <c r="O816" s="157" t="s">
        <v>1878</v>
      </c>
      <c r="P816" s="156"/>
      <c r="Q816" s="156"/>
      <c r="R816" s="156"/>
      <c r="S816" s="157" t="s">
        <v>1940</v>
      </c>
      <c r="T816" s="156" t="s">
        <v>1084</v>
      </c>
      <c r="U816" s="157" t="s">
        <v>1940</v>
      </c>
      <c r="V816" s="156" t="s">
        <v>1084</v>
      </c>
      <c r="W816" s="206">
        <v>45000000</v>
      </c>
      <c r="X816" s="207"/>
      <c r="Y816" s="206">
        <v>43500000</v>
      </c>
      <c r="Z816" s="208"/>
      <c r="AA816" s="76">
        <f t="shared" ref="AA816" si="107">ROUNDDOWN(AC816*90%,-6)</f>
        <v>39000000</v>
      </c>
      <c r="AB816" s="207">
        <v>0</v>
      </c>
      <c r="AC816" s="209">
        <v>43500000</v>
      </c>
      <c r="AD816" s="157" t="s">
        <v>41</v>
      </c>
    </row>
    <row r="817" spans="4:31" s="37" customFormat="1" x14ac:dyDescent="0.35">
      <c r="D817" s="210" t="s">
        <v>1941</v>
      </c>
      <c r="E817" s="211"/>
      <c r="F817" s="55" t="s">
        <v>34</v>
      </c>
      <c r="G817" s="56" t="s">
        <v>34</v>
      </c>
      <c r="H817" s="165" t="s">
        <v>1941</v>
      </c>
      <c r="I817" s="166"/>
      <c r="J817" s="166"/>
      <c r="K817" s="166"/>
      <c r="L817" s="166"/>
      <c r="M817" s="166"/>
      <c r="N817" s="166" t="s">
        <v>1711</v>
      </c>
      <c r="O817" s="43" t="str">
        <f>H817</f>
        <v>32 Kec. Gunem</v>
      </c>
      <c r="P817" s="162"/>
      <c r="Q817" s="162"/>
      <c r="R817" s="162"/>
      <c r="S817" s="167"/>
      <c r="T817" s="162"/>
      <c r="U817" s="167"/>
      <c r="V817" s="162"/>
      <c r="W817" s="168"/>
      <c r="X817" s="166"/>
      <c r="Y817" s="184">
        <f>SUM(Y818:Y821)/2</f>
        <v>2000000</v>
      </c>
      <c r="Z817" s="171"/>
      <c r="AA817" s="212">
        <f>SUM(AA818:AA821)/2</f>
        <v>49000000</v>
      </c>
      <c r="AB817" s="162"/>
      <c r="AC817" s="174">
        <v>574055000</v>
      </c>
      <c r="AD817" s="166"/>
    </row>
    <row r="818" spans="4:31" ht="30" x14ac:dyDescent="0.35">
      <c r="D818" s="210" t="s">
        <v>1941</v>
      </c>
      <c r="E818" s="211"/>
      <c r="F818" s="213"/>
      <c r="G818" s="56" t="s">
        <v>35</v>
      </c>
      <c r="H818" s="147">
        <v>2</v>
      </c>
      <c r="I818" s="149" t="s">
        <v>1861</v>
      </c>
      <c r="J818" s="148"/>
      <c r="K818" s="148"/>
      <c r="L818" s="148"/>
      <c r="M818" s="148"/>
      <c r="N818" s="148" t="s">
        <v>1861</v>
      </c>
      <c r="O818" s="149" t="s">
        <v>43</v>
      </c>
      <c r="P818" s="150"/>
      <c r="Q818" s="150"/>
      <c r="R818" s="150"/>
      <c r="S818" s="151"/>
      <c r="T818" s="150"/>
      <c r="U818" s="151"/>
      <c r="V818" s="150"/>
      <c r="W818" s="201">
        <v>13430000</v>
      </c>
      <c r="X818" s="202"/>
      <c r="Y818" s="201">
        <f>SUM(Y819:Y819)</f>
        <v>2000000</v>
      </c>
      <c r="Z818" s="203"/>
      <c r="AA818" s="204">
        <f>SUM(AA819:AA821)</f>
        <v>49000000</v>
      </c>
      <c r="AB818" s="202">
        <v>143261000</v>
      </c>
      <c r="AC818" s="205">
        <v>171054000</v>
      </c>
      <c r="AD818" s="202"/>
    </row>
    <row r="819" spans="4:31" ht="30" x14ac:dyDescent="0.35">
      <c r="D819" s="210" t="s">
        <v>1941</v>
      </c>
      <c r="E819" s="211"/>
      <c r="F819" s="213"/>
      <c r="G819" s="56" t="s">
        <v>36</v>
      </c>
      <c r="H819" s="155"/>
      <c r="I819" s="157" t="s">
        <v>1876</v>
      </c>
      <c r="J819" s="70">
        <f>VLOOKUP($I819,[2]DATA2017!$B$5:$O$2526,2,FALSE)*100</f>
        <v>0</v>
      </c>
      <c r="K819" s="70">
        <f>VLOOKUP($I819,[2]DATA2017!$B$5:$O$2526,3,FALSE)*100</f>
        <v>0</v>
      </c>
      <c r="L819" s="70">
        <f>VLOOKUP($I819,[2]DATA2017!$B$5:$O$2526,4,FALSE)*100</f>
        <v>100</v>
      </c>
      <c r="M819" s="70">
        <f t="shared" ref="M819:M821" si="108">SUM(J819:L819)</f>
        <v>100</v>
      </c>
      <c r="N819" s="156" t="s">
        <v>1877</v>
      </c>
      <c r="O819" s="157" t="s">
        <v>1878</v>
      </c>
      <c r="P819" s="156"/>
      <c r="Q819" s="156" t="s">
        <v>1942</v>
      </c>
      <c r="R819" s="156" t="s">
        <v>40</v>
      </c>
      <c r="S819" s="157" t="s">
        <v>1943</v>
      </c>
      <c r="T819" s="156" t="s">
        <v>40</v>
      </c>
      <c r="U819" s="157" t="s">
        <v>1944</v>
      </c>
      <c r="V819" s="156" t="s">
        <v>40</v>
      </c>
      <c r="W819" s="206">
        <v>0</v>
      </c>
      <c r="X819" s="207"/>
      <c r="Y819" s="206">
        <v>2000000</v>
      </c>
      <c r="Z819" s="208"/>
      <c r="AA819" s="76">
        <f t="shared" ref="AA819:AA821" si="109">ROUNDDOWN(AC819*90%,-6)</f>
        <v>12000000</v>
      </c>
      <c r="AB819" s="207">
        <v>2100000</v>
      </c>
      <c r="AC819" s="209">
        <v>14000000</v>
      </c>
      <c r="AD819" s="157" t="s">
        <v>41</v>
      </c>
    </row>
    <row r="820" spans="4:31" ht="30" x14ac:dyDescent="0.35">
      <c r="D820" s="210" t="s">
        <v>1941</v>
      </c>
      <c r="E820" s="211"/>
      <c r="F820" s="213"/>
      <c r="G820" s="56" t="s">
        <v>36</v>
      </c>
      <c r="H820" s="155"/>
      <c r="I820" s="157" t="s">
        <v>1926</v>
      </c>
      <c r="J820" s="70" t="e">
        <f>VLOOKUP($I820,[2]DATA2017!$B$5:$O$2526,2,FALSE)*100</f>
        <v>#N/A</v>
      </c>
      <c r="K820" s="70" t="e">
        <f>VLOOKUP($I820,[2]DATA2017!$B$5:$O$2526,3,FALSE)*100</f>
        <v>#N/A</v>
      </c>
      <c r="L820" s="70" t="e">
        <f>VLOOKUP($I820,[2]DATA2017!$B$5:$O$2526,4,FALSE)*100</f>
        <v>#N/A</v>
      </c>
      <c r="M820" s="70" t="e">
        <f t="shared" si="108"/>
        <v>#N/A</v>
      </c>
      <c r="N820" s="156" t="s">
        <v>1868</v>
      </c>
      <c r="O820" s="157" t="s">
        <v>1945</v>
      </c>
      <c r="P820" s="156"/>
      <c r="Q820" s="156"/>
      <c r="R820" s="156"/>
      <c r="S820" s="157"/>
      <c r="T820" s="156"/>
      <c r="U820" s="157"/>
      <c r="V820" s="156"/>
      <c r="W820" s="206"/>
      <c r="X820" s="207"/>
      <c r="Y820" s="206"/>
      <c r="Z820" s="208"/>
      <c r="AA820" s="76">
        <f t="shared" si="109"/>
        <v>1000000</v>
      </c>
      <c r="AB820" s="207"/>
      <c r="AC820" s="209">
        <v>2000000</v>
      </c>
      <c r="AD820" s="157"/>
    </row>
    <row r="821" spans="4:31" x14ac:dyDescent="0.35">
      <c r="D821" s="210" t="s">
        <v>1941</v>
      </c>
      <c r="E821" s="211"/>
      <c r="F821" s="213"/>
      <c r="G821" s="56" t="s">
        <v>36</v>
      </c>
      <c r="H821" s="155"/>
      <c r="I821" s="157" t="s">
        <v>1926</v>
      </c>
      <c r="J821" s="70" t="e">
        <f>VLOOKUP($I821,[2]DATA2017!$B$5:$O$2526,2,FALSE)*100</f>
        <v>#N/A</v>
      </c>
      <c r="K821" s="70" t="e">
        <f>VLOOKUP($I821,[2]DATA2017!$B$5:$O$2526,3,FALSE)*100</f>
        <v>#N/A</v>
      </c>
      <c r="L821" s="70" t="e">
        <f>VLOOKUP($I821,[2]DATA2017!$B$5:$O$2526,4,FALSE)*100</f>
        <v>#N/A</v>
      </c>
      <c r="M821" s="70" t="e">
        <f t="shared" si="108"/>
        <v>#N/A</v>
      </c>
      <c r="N821" s="156" t="s">
        <v>1877</v>
      </c>
      <c r="O821" s="157" t="s">
        <v>1946</v>
      </c>
      <c r="P821" s="156"/>
      <c r="Q821" s="156"/>
      <c r="R821" s="156"/>
      <c r="S821" s="157"/>
      <c r="T821" s="156"/>
      <c r="U821" s="157"/>
      <c r="V821" s="156"/>
      <c r="W821" s="206"/>
      <c r="X821" s="207"/>
      <c r="Y821" s="206"/>
      <c r="Z821" s="208"/>
      <c r="AA821" s="76">
        <f t="shared" si="109"/>
        <v>36000000</v>
      </c>
      <c r="AB821" s="207"/>
      <c r="AC821" s="209">
        <v>40000000</v>
      </c>
      <c r="AD821" s="157"/>
    </row>
    <row r="822" spans="4:31" s="37" customFormat="1" x14ac:dyDescent="0.35">
      <c r="D822" s="210" t="s">
        <v>1947</v>
      </c>
      <c r="E822" s="211"/>
      <c r="F822" s="55" t="s">
        <v>34</v>
      </c>
      <c r="G822" s="56" t="s">
        <v>34</v>
      </c>
      <c r="H822" s="165" t="s">
        <v>1947</v>
      </c>
      <c r="I822" s="214"/>
      <c r="J822" s="214"/>
      <c r="K822" s="214"/>
      <c r="L822" s="214"/>
      <c r="M822" s="214"/>
      <c r="N822" s="214" t="s">
        <v>1711</v>
      </c>
      <c r="O822" s="43" t="str">
        <f>H822</f>
        <v>34 Kec. Kragan</v>
      </c>
      <c r="P822" s="162"/>
      <c r="Q822" s="162"/>
      <c r="R822" s="162"/>
      <c r="S822" s="167"/>
      <c r="T822" s="162"/>
      <c r="U822" s="167"/>
      <c r="V822" s="162"/>
      <c r="W822" s="168"/>
      <c r="X822" s="166"/>
      <c r="Y822" s="184">
        <f>SUM(Y823:Y825)/2</f>
        <v>59800000</v>
      </c>
      <c r="Z822" s="171"/>
      <c r="AA822" s="212">
        <f>SUM(AA823:AA825)/2</f>
        <v>30000000</v>
      </c>
      <c r="AB822" s="162"/>
      <c r="AC822" s="174">
        <v>808670000</v>
      </c>
      <c r="AD822" s="166"/>
      <c r="AE822" s="215"/>
    </row>
    <row r="823" spans="4:31" ht="30" x14ac:dyDescent="0.35">
      <c r="D823" s="210" t="s">
        <v>1947</v>
      </c>
      <c r="E823" s="211"/>
      <c r="F823" s="213"/>
      <c r="G823" s="56" t="s">
        <v>35</v>
      </c>
      <c r="H823" s="147">
        <v>2</v>
      </c>
      <c r="I823" s="149" t="s">
        <v>1861</v>
      </c>
      <c r="J823" s="148"/>
      <c r="K823" s="148"/>
      <c r="L823" s="148"/>
      <c r="M823" s="148"/>
      <c r="N823" s="148" t="s">
        <v>1861</v>
      </c>
      <c r="O823" s="149" t="s">
        <v>43</v>
      </c>
      <c r="P823" s="150"/>
      <c r="Q823" s="150"/>
      <c r="R823" s="150"/>
      <c r="S823" s="151"/>
      <c r="T823" s="150"/>
      <c r="U823" s="151"/>
      <c r="V823" s="150"/>
      <c r="W823" s="201">
        <v>211264000</v>
      </c>
      <c r="X823" s="202"/>
      <c r="Y823" s="201">
        <f>SUM(Y824:Y825)</f>
        <v>59800000</v>
      </c>
      <c r="Z823" s="203"/>
      <c r="AA823" s="204">
        <f>SUM(AA824:AA825)</f>
        <v>30000000</v>
      </c>
      <c r="AB823" s="202">
        <v>812200000</v>
      </c>
      <c r="AC823" s="205">
        <v>109800000</v>
      </c>
      <c r="AD823" s="202"/>
    </row>
    <row r="824" spans="4:31" ht="30" x14ac:dyDescent="0.35">
      <c r="D824" s="210" t="s">
        <v>1947</v>
      </c>
      <c r="E824" s="211"/>
      <c r="F824" s="213"/>
      <c r="G824" s="56" t="s">
        <v>36</v>
      </c>
      <c r="H824" s="155"/>
      <c r="I824" s="157" t="s">
        <v>1899</v>
      </c>
      <c r="J824" s="70">
        <f>VLOOKUP($I824,[2]DATA2017!$B$5:$O$2526,2,FALSE)*100</f>
        <v>0</v>
      </c>
      <c r="K824" s="70">
        <f>VLOOKUP($I824,[2]DATA2017!$B$5:$O$2526,3,FALSE)*100</f>
        <v>0</v>
      </c>
      <c r="L824" s="70">
        <f>VLOOKUP($I824,[2]DATA2017!$B$5:$O$2526,4,FALSE)*100</f>
        <v>100</v>
      </c>
      <c r="M824" s="70">
        <f t="shared" ref="M824:M825" si="110">SUM(J824:L824)</f>
        <v>100</v>
      </c>
      <c r="N824" s="156" t="s">
        <v>1899</v>
      </c>
      <c r="O824" s="157" t="s">
        <v>51</v>
      </c>
      <c r="P824" s="156"/>
      <c r="Q824" s="156" t="s">
        <v>1948</v>
      </c>
      <c r="R824" s="160">
        <v>1</v>
      </c>
      <c r="S824" s="157" t="s">
        <v>1949</v>
      </c>
      <c r="T824" s="160">
        <v>1</v>
      </c>
      <c r="U824" s="157" t="s">
        <v>1950</v>
      </c>
      <c r="V824" s="160">
        <v>1</v>
      </c>
      <c r="W824" s="206">
        <v>0</v>
      </c>
      <c r="X824" s="207"/>
      <c r="Y824" s="206">
        <v>9800000</v>
      </c>
      <c r="Z824" s="208"/>
      <c r="AA824" s="76">
        <f t="shared" ref="AA824:AA825" si="111">ROUNDDOWN(AC824*90%,-6)</f>
        <v>8000000</v>
      </c>
      <c r="AB824" s="207">
        <v>9800000</v>
      </c>
      <c r="AC824" s="209">
        <v>9800000</v>
      </c>
      <c r="AD824" s="157" t="s">
        <v>41</v>
      </c>
    </row>
    <row r="825" spans="4:31" ht="45" x14ac:dyDescent="0.35">
      <c r="D825" s="210" t="s">
        <v>1947</v>
      </c>
      <c r="E825" s="211"/>
      <c r="F825" s="213"/>
      <c r="G825" s="56" t="s">
        <v>36</v>
      </c>
      <c r="H825" s="155"/>
      <c r="I825" s="157" t="s">
        <v>1876</v>
      </c>
      <c r="J825" s="70">
        <f>VLOOKUP($I825,[2]DATA2017!$B$5:$O$2526,2,FALSE)*100</f>
        <v>0</v>
      </c>
      <c r="K825" s="70">
        <f>VLOOKUP($I825,[2]DATA2017!$B$5:$O$2526,3,FALSE)*100</f>
        <v>0</v>
      </c>
      <c r="L825" s="70">
        <f>VLOOKUP($I825,[2]DATA2017!$B$5:$O$2526,4,FALSE)*100</f>
        <v>100</v>
      </c>
      <c r="M825" s="70">
        <f t="shared" si="110"/>
        <v>100</v>
      </c>
      <c r="N825" s="156" t="s">
        <v>1877</v>
      </c>
      <c r="O825" s="157" t="s">
        <v>1878</v>
      </c>
      <c r="P825" s="156"/>
      <c r="Q825" s="156" t="s">
        <v>1951</v>
      </c>
      <c r="R825" s="160">
        <v>1</v>
      </c>
      <c r="S825" s="157" t="s">
        <v>1952</v>
      </c>
      <c r="T825" s="160">
        <v>1</v>
      </c>
      <c r="U825" s="157" t="s">
        <v>1953</v>
      </c>
      <c r="V825" s="160">
        <v>1</v>
      </c>
      <c r="W825" s="206">
        <v>47634000</v>
      </c>
      <c r="X825" s="207"/>
      <c r="Y825" s="206">
        <v>50000000</v>
      </c>
      <c r="Z825" s="208"/>
      <c r="AA825" s="76">
        <f t="shared" si="111"/>
        <v>22000000</v>
      </c>
      <c r="AB825" s="207">
        <v>60000000</v>
      </c>
      <c r="AC825" s="209">
        <v>25000000</v>
      </c>
      <c r="AD825" s="157" t="s">
        <v>41</v>
      </c>
    </row>
    <row r="826" spans="4:31" s="37" customFormat="1" x14ac:dyDescent="0.35">
      <c r="D826" s="210" t="s">
        <v>1954</v>
      </c>
      <c r="E826" s="211"/>
      <c r="F826" s="55" t="s">
        <v>34</v>
      </c>
      <c r="G826" s="56" t="s">
        <v>34</v>
      </c>
      <c r="H826" s="165" t="s">
        <v>1954</v>
      </c>
      <c r="I826" s="166"/>
      <c r="J826" s="166"/>
      <c r="K826" s="166"/>
      <c r="L826" s="166"/>
      <c r="M826" s="166"/>
      <c r="N826" s="166" t="s">
        <v>1711</v>
      </c>
      <c r="O826" s="43" t="str">
        <f>H826</f>
        <v>35 Kec. Sedan</v>
      </c>
      <c r="P826" s="162"/>
      <c r="Q826" s="162"/>
      <c r="R826" s="162"/>
      <c r="S826" s="167"/>
      <c r="T826" s="162"/>
      <c r="U826" s="167"/>
      <c r="V826" s="162"/>
      <c r="W826" s="168"/>
      <c r="X826" s="166"/>
      <c r="Y826" s="184">
        <f>SUM(Y827:Y828)/2</f>
        <v>7500000</v>
      </c>
      <c r="Z826" s="171"/>
      <c r="AA826" s="212">
        <f>SUM(AA827:AA828)/2</f>
        <v>6000000</v>
      </c>
      <c r="AB826" s="162"/>
      <c r="AC826" s="174">
        <v>633303750</v>
      </c>
      <c r="AD826" s="166"/>
      <c r="AE826" s="189"/>
    </row>
    <row r="827" spans="4:31" x14ac:dyDescent="0.35">
      <c r="D827" s="210" t="s">
        <v>1954</v>
      </c>
      <c r="E827" s="211"/>
      <c r="F827" s="213"/>
      <c r="G827" s="56" t="s">
        <v>35</v>
      </c>
      <c r="H827" s="147">
        <v>3</v>
      </c>
      <c r="I827" s="149" t="s">
        <v>1885</v>
      </c>
      <c r="J827" s="148"/>
      <c r="K827" s="148"/>
      <c r="L827" s="148"/>
      <c r="M827" s="148"/>
      <c r="N827" s="148" t="s">
        <v>1885</v>
      </c>
      <c r="O827" s="149" t="s">
        <v>385</v>
      </c>
      <c r="P827" s="150"/>
      <c r="Q827" s="150"/>
      <c r="R827" s="150"/>
      <c r="S827" s="151"/>
      <c r="T827" s="150"/>
      <c r="U827" s="151"/>
      <c r="V827" s="150"/>
      <c r="W827" s="201">
        <v>0</v>
      </c>
      <c r="X827" s="202"/>
      <c r="Y827" s="201">
        <f>SUM(Y828)</f>
        <v>7500000</v>
      </c>
      <c r="Z827" s="203"/>
      <c r="AA827" s="204">
        <f>SUM(AA828)</f>
        <v>6000000</v>
      </c>
      <c r="AB827" s="202">
        <v>7500000</v>
      </c>
      <c r="AC827" s="205">
        <v>7500000</v>
      </c>
      <c r="AD827" s="202"/>
    </row>
    <row r="828" spans="4:31" ht="30" x14ac:dyDescent="0.35">
      <c r="D828" s="210" t="s">
        <v>1954</v>
      </c>
      <c r="E828" s="211"/>
      <c r="F828" s="213"/>
      <c r="G828" s="56" t="s">
        <v>36</v>
      </c>
      <c r="H828" s="155"/>
      <c r="I828" s="157" t="s">
        <v>1886</v>
      </c>
      <c r="J828" s="70">
        <f>VLOOKUP($I828,[2]DATA2017!$B$5:$O$2526,2,FALSE)*100</f>
        <v>0.50543024227234756</v>
      </c>
      <c r="K828" s="70">
        <f>VLOOKUP($I828,[2]DATA2017!$B$5:$O$2526,3,FALSE)*100</f>
        <v>99.49456975772766</v>
      </c>
      <c r="L828" s="70">
        <f>VLOOKUP($I828,[2]DATA2017!$B$5:$O$2526,4,FALSE)*100</f>
        <v>0</v>
      </c>
      <c r="M828" s="70">
        <f>SUM(J828:L828)</f>
        <v>100.00000000000001</v>
      </c>
      <c r="N828" s="156" t="s">
        <v>1886</v>
      </c>
      <c r="O828" s="157" t="s">
        <v>1100</v>
      </c>
      <c r="P828" s="156"/>
      <c r="Q828" s="156" t="s">
        <v>1956</v>
      </c>
      <c r="R828" s="156" t="s">
        <v>1955</v>
      </c>
      <c r="S828" s="157"/>
      <c r="T828" s="156"/>
      <c r="U828" s="157"/>
      <c r="V828" s="156"/>
      <c r="W828" s="206">
        <v>0</v>
      </c>
      <c r="X828" s="207"/>
      <c r="Y828" s="206">
        <v>7500000</v>
      </c>
      <c r="Z828" s="208"/>
      <c r="AA828" s="76">
        <f>ROUNDDOWN(AC828*90%,-6)</f>
        <v>6000000</v>
      </c>
      <c r="AB828" s="207">
        <v>7500000</v>
      </c>
      <c r="AC828" s="209">
        <v>7500000</v>
      </c>
      <c r="AD828" s="157" t="s">
        <v>41</v>
      </c>
    </row>
    <row r="829" spans="4:31" s="37" customFormat="1" x14ac:dyDescent="0.35">
      <c r="D829" s="210" t="s">
        <v>1957</v>
      </c>
      <c r="E829" s="211"/>
      <c r="F829" s="55" t="s">
        <v>34</v>
      </c>
      <c r="G829" s="56" t="s">
        <v>34</v>
      </c>
      <c r="H829" s="165" t="s">
        <v>1957</v>
      </c>
      <c r="I829" s="166"/>
      <c r="J829" s="166"/>
      <c r="K829" s="166"/>
      <c r="L829" s="166"/>
      <c r="M829" s="166"/>
      <c r="N829" s="166" t="s">
        <v>1711</v>
      </c>
      <c r="O829" s="43" t="str">
        <f>H829</f>
        <v>36 Kec. Sarang</v>
      </c>
      <c r="P829" s="162"/>
      <c r="Q829" s="162"/>
      <c r="R829" s="162"/>
      <c r="S829" s="167"/>
      <c r="T829" s="162"/>
      <c r="U829" s="167"/>
      <c r="V829" s="162"/>
      <c r="W829" s="168"/>
      <c r="X829" s="166"/>
      <c r="Y829" s="184">
        <f>SUM(Y830:Y834)/2</f>
        <v>34000000</v>
      </c>
      <c r="Z829" s="171"/>
      <c r="AA829" s="212">
        <f>SUM(AA830:AA834)/2</f>
        <v>165000000</v>
      </c>
      <c r="AB829" s="162"/>
      <c r="AC829" s="174">
        <v>670250000</v>
      </c>
      <c r="AD829" s="166"/>
    </row>
    <row r="830" spans="4:31" ht="30" x14ac:dyDescent="0.35">
      <c r="D830" s="210" t="s">
        <v>1957</v>
      </c>
      <c r="E830" s="211"/>
      <c r="F830" s="213"/>
      <c r="G830" s="56" t="s">
        <v>35</v>
      </c>
      <c r="H830" s="147">
        <v>2</v>
      </c>
      <c r="I830" s="149" t="s">
        <v>1861</v>
      </c>
      <c r="J830" s="148"/>
      <c r="K830" s="148"/>
      <c r="L830" s="148"/>
      <c r="M830" s="148"/>
      <c r="N830" s="148" t="s">
        <v>1861</v>
      </c>
      <c r="O830" s="149" t="s">
        <v>43</v>
      </c>
      <c r="P830" s="150"/>
      <c r="Q830" s="150"/>
      <c r="R830" s="150"/>
      <c r="S830" s="151"/>
      <c r="T830" s="150"/>
      <c r="U830" s="151"/>
      <c r="V830" s="150"/>
      <c r="W830" s="201">
        <v>56000000</v>
      </c>
      <c r="X830" s="202"/>
      <c r="Y830" s="201">
        <f>SUM(Y831:Y831)</f>
        <v>26000000</v>
      </c>
      <c r="Z830" s="203"/>
      <c r="AA830" s="204">
        <f>SUM(AA831:AA832)</f>
        <v>158000000</v>
      </c>
      <c r="AB830" s="202">
        <v>25500000</v>
      </c>
      <c r="AC830" s="205">
        <v>244500000</v>
      </c>
      <c r="AD830" s="202"/>
    </row>
    <row r="831" spans="4:31" ht="30" x14ac:dyDescent="0.35">
      <c r="D831" s="210" t="s">
        <v>1957</v>
      </c>
      <c r="E831" s="211"/>
      <c r="F831" s="213"/>
      <c r="G831" s="56" t="s">
        <v>36</v>
      </c>
      <c r="H831" s="155"/>
      <c r="I831" s="157" t="s">
        <v>1876</v>
      </c>
      <c r="J831" s="70">
        <f>VLOOKUP($I831,[2]DATA2017!$B$5:$O$2526,2,FALSE)*100</f>
        <v>0</v>
      </c>
      <c r="K831" s="70">
        <f>VLOOKUP($I831,[2]DATA2017!$B$5:$O$2526,3,FALSE)*100</f>
        <v>0</v>
      </c>
      <c r="L831" s="70">
        <f>VLOOKUP($I831,[2]DATA2017!$B$5:$O$2526,4,FALSE)*100</f>
        <v>100</v>
      </c>
      <c r="M831" s="70">
        <f t="shared" ref="M831" si="112">SUM(J831:L831)</f>
        <v>100</v>
      </c>
      <c r="N831" s="156" t="s">
        <v>1877</v>
      </c>
      <c r="O831" s="157" t="s">
        <v>1878</v>
      </c>
      <c r="P831" s="156"/>
      <c r="Q831" s="156" t="s">
        <v>43</v>
      </c>
      <c r="R831" s="160">
        <v>1</v>
      </c>
      <c r="S831" s="157" t="s">
        <v>1958</v>
      </c>
      <c r="T831" s="160">
        <v>1</v>
      </c>
      <c r="U831" s="157" t="s">
        <v>1959</v>
      </c>
      <c r="V831" s="160">
        <v>1</v>
      </c>
      <c r="W831" s="206">
        <v>7000000</v>
      </c>
      <c r="X831" s="207"/>
      <c r="Y831" s="206">
        <v>26000000</v>
      </c>
      <c r="Z831" s="208"/>
      <c r="AA831" s="76">
        <f t="shared" ref="AA831" si="113">ROUNDDOWN(AC831*90%,-6)</f>
        <v>23000000</v>
      </c>
      <c r="AB831" s="207">
        <v>0</v>
      </c>
      <c r="AC831" s="209">
        <v>26000000</v>
      </c>
      <c r="AD831" s="157" t="s">
        <v>41</v>
      </c>
    </row>
    <row r="832" spans="4:31" x14ac:dyDescent="0.35">
      <c r="D832" s="210" t="s">
        <v>1957</v>
      </c>
      <c r="E832" s="211" t="s">
        <v>1960</v>
      </c>
      <c r="F832" s="213"/>
      <c r="G832" s="56" t="s">
        <v>36</v>
      </c>
      <c r="H832" s="155"/>
      <c r="I832" s="157"/>
      <c r="J832" s="70"/>
      <c r="K832" s="70"/>
      <c r="L832" s="70"/>
      <c r="M832" s="70"/>
      <c r="N832" s="156" t="s">
        <v>1961</v>
      </c>
      <c r="O832" s="157" t="s">
        <v>1962</v>
      </c>
      <c r="P832" s="156"/>
      <c r="Q832" s="156"/>
      <c r="R832" s="160"/>
      <c r="S832" s="157"/>
      <c r="T832" s="156"/>
      <c r="U832" s="157"/>
      <c r="V832" s="156"/>
      <c r="W832" s="206"/>
      <c r="X832" s="207"/>
      <c r="Y832" s="206"/>
      <c r="Z832" s="208"/>
      <c r="AA832" s="76">
        <v>135000000</v>
      </c>
      <c r="AB832" s="207"/>
      <c r="AC832" s="209"/>
      <c r="AD832" s="157"/>
    </row>
    <row r="833" spans="4:30" x14ac:dyDescent="0.35">
      <c r="D833" s="210" t="s">
        <v>1957</v>
      </c>
      <c r="E833" s="211"/>
      <c r="F833" s="213"/>
      <c r="G833" s="56" t="s">
        <v>35</v>
      </c>
      <c r="H833" s="147">
        <v>3</v>
      </c>
      <c r="I833" s="149" t="s">
        <v>1885</v>
      </c>
      <c r="J833" s="148"/>
      <c r="K833" s="148"/>
      <c r="L833" s="148"/>
      <c r="M833" s="148"/>
      <c r="N833" s="148" t="s">
        <v>1885</v>
      </c>
      <c r="O833" s="149" t="s">
        <v>385</v>
      </c>
      <c r="P833" s="150"/>
      <c r="Q833" s="150"/>
      <c r="R833" s="150"/>
      <c r="S833" s="151"/>
      <c r="T833" s="150"/>
      <c r="U833" s="151"/>
      <c r="V833" s="150"/>
      <c r="W833" s="201">
        <v>8500000</v>
      </c>
      <c r="X833" s="202"/>
      <c r="Y833" s="201">
        <f>SUM(Y834)</f>
        <v>8000000</v>
      </c>
      <c r="Z833" s="203"/>
      <c r="AA833" s="204">
        <f>SUM(AA834)</f>
        <v>7000000</v>
      </c>
      <c r="AB833" s="202">
        <v>0</v>
      </c>
      <c r="AC833" s="205">
        <v>8000000</v>
      </c>
      <c r="AD833" s="202"/>
    </row>
    <row r="834" spans="4:30" ht="30" x14ac:dyDescent="0.35">
      <c r="D834" s="210" t="s">
        <v>1957</v>
      </c>
      <c r="E834" s="211"/>
      <c r="F834" s="213"/>
      <c r="G834" s="56" t="s">
        <v>36</v>
      </c>
      <c r="H834" s="155"/>
      <c r="I834" s="157" t="s">
        <v>1887</v>
      </c>
      <c r="J834" s="70">
        <f>VLOOKUP($I834,[2]DATA2017!$B$5:$O$2526,2,FALSE)*100</f>
        <v>0.40405405405405409</v>
      </c>
      <c r="K834" s="70">
        <f>VLOOKUP($I834,[2]DATA2017!$B$5:$O$2526,3,FALSE)*100</f>
        <v>99.595945945945942</v>
      </c>
      <c r="L834" s="70">
        <f>VLOOKUP($I834,[2]DATA2017!$B$5:$O$2526,4,FALSE)*100</f>
        <v>0</v>
      </c>
      <c r="M834" s="70">
        <f>SUM(J834:L834)</f>
        <v>100</v>
      </c>
      <c r="N834" s="156" t="s">
        <v>1887</v>
      </c>
      <c r="O834" s="157" t="s">
        <v>386</v>
      </c>
      <c r="P834" s="156"/>
      <c r="Q834" s="156" t="s">
        <v>1963</v>
      </c>
      <c r="R834" s="160">
        <v>1</v>
      </c>
      <c r="S834" s="157" t="s">
        <v>1964</v>
      </c>
      <c r="T834" s="156"/>
      <c r="U834" s="157" t="s">
        <v>1965</v>
      </c>
      <c r="V834" s="156"/>
      <c r="W834" s="206">
        <v>8500000</v>
      </c>
      <c r="X834" s="207"/>
      <c r="Y834" s="206">
        <v>8000000</v>
      </c>
      <c r="Z834" s="208"/>
      <c r="AA834" s="76">
        <f>ROUNDDOWN(AC834*90%,-6)</f>
        <v>7000000</v>
      </c>
      <c r="AB834" s="207">
        <v>0</v>
      </c>
      <c r="AC834" s="209">
        <v>8000000</v>
      </c>
      <c r="AD834" s="157"/>
    </row>
    <row r="835" spans="4:30" s="37" customFormat="1" x14ac:dyDescent="0.35">
      <c r="D835" s="210" t="s">
        <v>1966</v>
      </c>
      <c r="E835" s="211"/>
      <c r="F835" s="55" t="s">
        <v>34</v>
      </c>
      <c r="G835" s="56" t="s">
        <v>34</v>
      </c>
      <c r="H835" s="165" t="s">
        <v>1966</v>
      </c>
      <c r="I835" s="166"/>
      <c r="J835" s="166"/>
      <c r="K835" s="166"/>
      <c r="L835" s="166"/>
      <c r="M835" s="166"/>
      <c r="N835" s="166" t="s">
        <v>1711</v>
      </c>
      <c r="O835" s="43" t="str">
        <f>H835</f>
        <v>37 Inspektorat</v>
      </c>
      <c r="P835" s="162"/>
      <c r="Q835" s="162"/>
      <c r="R835" s="162"/>
      <c r="S835" s="167"/>
      <c r="T835" s="162"/>
      <c r="U835" s="167"/>
      <c r="V835" s="162"/>
      <c r="W835" s="168"/>
      <c r="X835" s="166"/>
      <c r="Y835" s="184">
        <f>SUM(Y836:Y839)/2</f>
        <v>5197000000</v>
      </c>
      <c r="Z835" s="171"/>
      <c r="AA835" s="212">
        <f>SUM(AA836:AA839)/2</f>
        <v>3721000000</v>
      </c>
      <c r="AB835" s="162"/>
      <c r="AC835" s="174">
        <v>6017850000</v>
      </c>
      <c r="AD835" s="166"/>
    </row>
    <row r="836" spans="4:30" ht="30" x14ac:dyDescent="0.35">
      <c r="D836" s="210" t="s">
        <v>1966</v>
      </c>
      <c r="E836" s="211"/>
      <c r="F836" s="213"/>
      <c r="G836" s="56" t="s">
        <v>35</v>
      </c>
      <c r="H836" s="147">
        <v>2</v>
      </c>
      <c r="I836" s="149" t="s">
        <v>1967</v>
      </c>
      <c r="J836" s="148"/>
      <c r="K836" s="148"/>
      <c r="L836" s="148"/>
      <c r="M836" s="148"/>
      <c r="N836" s="148" t="s">
        <v>1967</v>
      </c>
      <c r="O836" s="149" t="s">
        <v>43</v>
      </c>
      <c r="P836" s="150"/>
      <c r="Q836" s="150"/>
      <c r="R836" s="150"/>
      <c r="S836" s="151"/>
      <c r="T836" s="150"/>
      <c r="U836" s="151"/>
      <c r="V836" s="150"/>
      <c r="W836" s="201">
        <v>100200000</v>
      </c>
      <c r="X836" s="202"/>
      <c r="Y836" s="201">
        <f>SUM(Y837:Y839)</f>
        <v>5197000000</v>
      </c>
      <c r="Z836" s="203"/>
      <c r="AA836" s="204">
        <f>SUM(AA837:AA839)</f>
        <v>3721000000</v>
      </c>
      <c r="AB836" s="202">
        <v>404000000</v>
      </c>
      <c r="AC836" s="205">
        <v>240000000</v>
      </c>
      <c r="AD836" s="202"/>
    </row>
    <row r="837" spans="4:30" ht="30" x14ac:dyDescent="0.35">
      <c r="D837" s="210" t="s">
        <v>1966</v>
      </c>
      <c r="E837" s="211" t="s">
        <v>1968</v>
      </c>
      <c r="F837" s="213"/>
      <c r="G837" s="56" t="s">
        <v>36</v>
      </c>
      <c r="H837" s="155"/>
      <c r="I837" s="157" t="s">
        <v>1969</v>
      </c>
      <c r="J837" s="70" t="e">
        <f>VLOOKUP($I837,[2]DATA2017!$B$5:$O$2526,2,FALSE)*100</f>
        <v>#N/A</v>
      </c>
      <c r="K837" s="70" t="e">
        <f>VLOOKUP($I837,[2]DATA2017!$B$5:$O$2526,3,FALSE)*100</f>
        <v>#N/A</v>
      </c>
      <c r="L837" s="70" t="e">
        <f>VLOOKUP($I837,[2]DATA2017!$B$5:$O$2526,4,FALSE)*100</f>
        <v>#N/A</v>
      </c>
      <c r="M837" s="70" t="e">
        <f t="shared" ref="M837:M839" si="114">SUM(J837:L837)</f>
        <v>#N/A</v>
      </c>
      <c r="N837" s="156" t="s">
        <v>1969</v>
      </c>
      <c r="O837" s="157" t="s">
        <v>44</v>
      </c>
      <c r="P837" s="156" t="s">
        <v>103</v>
      </c>
      <c r="Q837" s="156" t="s">
        <v>1970</v>
      </c>
      <c r="R837" s="160">
        <v>1</v>
      </c>
      <c r="S837" s="157" t="s">
        <v>1971</v>
      </c>
      <c r="T837" s="156" t="s">
        <v>1972</v>
      </c>
      <c r="U837" s="157" t="s">
        <v>1973</v>
      </c>
      <c r="V837" s="160">
        <v>1</v>
      </c>
      <c r="W837" s="206">
        <v>0</v>
      </c>
      <c r="X837" s="207"/>
      <c r="Y837" s="206">
        <v>4650000000</v>
      </c>
      <c r="Z837" s="208"/>
      <c r="AA837" s="76">
        <v>3600000000</v>
      </c>
      <c r="AB837" s="207">
        <v>0</v>
      </c>
      <c r="AC837" s="209">
        <v>0</v>
      </c>
      <c r="AD837" s="157" t="s">
        <v>41</v>
      </c>
    </row>
    <row r="838" spans="4:30" ht="45" x14ac:dyDescent="0.35">
      <c r="D838" s="210" t="s">
        <v>1966</v>
      </c>
      <c r="E838" s="211"/>
      <c r="F838" s="213"/>
      <c r="G838" s="56" t="s">
        <v>36</v>
      </c>
      <c r="H838" s="155"/>
      <c r="I838" s="157" t="s">
        <v>1974</v>
      </c>
      <c r="J838" s="70" t="e">
        <f>VLOOKUP($I838,[2]DATA2017!$B$5:$O$2526,2,FALSE)*100</f>
        <v>#N/A</v>
      </c>
      <c r="K838" s="70" t="e">
        <f>VLOOKUP($I838,[2]DATA2017!$B$5:$O$2526,3,FALSE)*100</f>
        <v>#N/A</v>
      </c>
      <c r="L838" s="70" t="e">
        <f>VLOOKUP($I838,[2]DATA2017!$B$5:$O$2526,4,FALSE)*100</f>
        <v>#N/A</v>
      </c>
      <c r="M838" s="70" t="e">
        <f t="shared" si="114"/>
        <v>#N/A</v>
      </c>
      <c r="N838" s="156" t="s">
        <v>1975</v>
      </c>
      <c r="O838" s="157" t="s">
        <v>1586</v>
      </c>
      <c r="P838" s="156" t="s">
        <v>103</v>
      </c>
      <c r="Q838" s="156" t="s">
        <v>1970</v>
      </c>
      <c r="R838" s="160">
        <v>1</v>
      </c>
      <c r="S838" s="157" t="s">
        <v>1976</v>
      </c>
      <c r="T838" s="156" t="s">
        <v>1977</v>
      </c>
      <c r="U838" s="157" t="s">
        <v>1978</v>
      </c>
      <c r="V838" s="160">
        <v>1</v>
      </c>
      <c r="W838" s="206">
        <v>0</v>
      </c>
      <c r="X838" s="207"/>
      <c r="Y838" s="206">
        <v>35000000</v>
      </c>
      <c r="Z838" s="208"/>
      <c r="AA838" s="76">
        <f t="shared" ref="AA838:AA839" si="115">ROUNDDOWN(AC838*90%,-6)</f>
        <v>31000000</v>
      </c>
      <c r="AB838" s="207">
        <v>0</v>
      </c>
      <c r="AC838" s="209">
        <v>35000000</v>
      </c>
      <c r="AD838" s="157" t="s">
        <v>41</v>
      </c>
    </row>
    <row r="839" spans="4:30" ht="45" x14ac:dyDescent="0.35">
      <c r="D839" s="210" t="s">
        <v>1966</v>
      </c>
      <c r="E839" s="211"/>
      <c r="F839" s="213"/>
      <c r="G839" s="56" t="s">
        <v>36</v>
      </c>
      <c r="H839" s="155"/>
      <c r="I839" s="157" t="s">
        <v>1979</v>
      </c>
      <c r="J839" s="70" t="e">
        <f>VLOOKUP($I839,[2]DATA2017!$B$5:$O$2526,2,FALSE)*100</f>
        <v>#N/A</v>
      </c>
      <c r="K839" s="70" t="e">
        <f>VLOOKUP($I839,[2]DATA2017!$B$5:$O$2526,3,FALSE)*100</f>
        <v>#N/A</v>
      </c>
      <c r="L839" s="70" t="e">
        <f>VLOOKUP($I839,[2]DATA2017!$B$5:$O$2526,4,FALSE)*100</f>
        <v>#N/A</v>
      </c>
      <c r="M839" s="70" t="e">
        <f t="shared" si="114"/>
        <v>#N/A</v>
      </c>
      <c r="N839" s="156" t="s">
        <v>1980</v>
      </c>
      <c r="O839" s="157" t="s">
        <v>1091</v>
      </c>
      <c r="P839" s="156" t="s">
        <v>103</v>
      </c>
      <c r="Q839" s="156" t="s">
        <v>1970</v>
      </c>
      <c r="R839" s="160">
        <v>1</v>
      </c>
      <c r="S839" s="157" t="s">
        <v>1981</v>
      </c>
      <c r="T839" s="156" t="s">
        <v>1982</v>
      </c>
      <c r="U839" s="157" t="s">
        <v>1983</v>
      </c>
      <c r="V839" s="160">
        <v>1</v>
      </c>
      <c r="W839" s="206">
        <v>0</v>
      </c>
      <c r="X839" s="207"/>
      <c r="Y839" s="206">
        <v>512000000</v>
      </c>
      <c r="Z839" s="208"/>
      <c r="AA839" s="76">
        <f t="shared" si="115"/>
        <v>90000000</v>
      </c>
      <c r="AB839" s="207">
        <v>150000000</v>
      </c>
      <c r="AC839" s="209">
        <v>100000000</v>
      </c>
      <c r="AD839" s="157" t="s">
        <v>41</v>
      </c>
    </row>
    <row r="840" spans="4:30" s="37" customFormat="1" x14ac:dyDescent="0.35">
      <c r="D840" s="210" t="s">
        <v>1984</v>
      </c>
      <c r="E840" s="211"/>
      <c r="F840" s="55" t="s">
        <v>34</v>
      </c>
      <c r="G840" s="56" t="s">
        <v>34</v>
      </c>
      <c r="H840" s="165" t="s">
        <v>1984</v>
      </c>
      <c r="I840" s="166"/>
      <c r="J840" s="166"/>
      <c r="K840" s="166"/>
      <c r="L840" s="166"/>
      <c r="M840" s="166"/>
      <c r="N840" s="166" t="s">
        <v>1711</v>
      </c>
      <c r="O840" s="43" t="str">
        <f>H840</f>
        <v>38 Bappeda</v>
      </c>
      <c r="P840" s="162"/>
      <c r="Q840" s="162"/>
      <c r="R840" s="162"/>
      <c r="S840" s="167"/>
      <c r="T840" s="162"/>
      <c r="U840" s="167"/>
      <c r="V840" s="162"/>
      <c r="W840" s="168"/>
      <c r="X840" s="166"/>
      <c r="Y840" s="184">
        <f>SUM(Y841:Y844)/2</f>
        <v>575000000</v>
      </c>
      <c r="Z840" s="171"/>
      <c r="AA840" s="212">
        <f>SUM(AA841:AA844)/2</f>
        <v>171000000</v>
      </c>
      <c r="AB840" s="162"/>
      <c r="AC840" s="174">
        <v>4937700000</v>
      </c>
      <c r="AD840" s="166"/>
    </row>
    <row r="841" spans="4:30" ht="30" x14ac:dyDescent="0.35">
      <c r="D841" s="210" t="s">
        <v>1984</v>
      </c>
      <c r="E841" s="211"/>
      <c r="F841" s="213"/>
      <c r="G841" s="56" t="s">
        <v>35</v>
      </c>
      <c r="H841" s="147">
        <v>2</v>
      </c>
      <c r="I841" s="149" t="s">
        <v>1985</v>
      </c>
      <c r="J841" s="148"/>
      <c r="K841" s="148"/>
      <c r="L841" s="148"/>
      <c r="M841" s="148"/>
      <c r="N841" s="148" t="s">
        <v>1985</v>
      </c>
      <c r="O841" s="149" t="s">
        <v>43</v>
      </c>
      <c r="P841" s="150"/>
      <c r="Q841" s="150"/>
      <c r="R841" s="150"/>
      <c r="S841" s="151"/>
      <c r="T841" s="150"/>
      <c r="U841" s="151"/>
      <c r="V841" s="150"/>
      <c r="W841" s="201">
        <v>165000000</v>
      </c>
      <c r="X841" s="202"/>
      <c r="Y841" s="201">
        <f>SUM(Y842:Y842)</f>
        <v>200000000</v>
      </c>
      <c r="Z841" s="203"/>
      <c r="AA841" s="204">
        <f>SUM(AA842:AA842)</f>
        <v>45000000</v>
      </c>
      <c r="AB841" s="202">
        <v>545000000</v>
      </c>
      <c r="AC841" s="205">
        <v>215000000</v>
      </c>
      <c r="AD841" s="202"/>
    </row>
    <row r="842" spans="4:30" ht="60" x14ac:dyDescent="0.35">
      <c r="D842" s="210" t="s">
        <v>1984</v>
      </c>
      <c r="E842" s="211"/>
      <c r="F842" s="213"/>
      <c r="G842" s="56" t="s">
        <v>36</v>
      </c>
      <c r="H842" s="155"/>
      <c r="I842" s="157" t="s">
        <v>1986</v>
      </c>
      <c r="J842" s="70">
        <f>VLOOKUP($I842,[2]DATA2017!$B$5:$O$2526,2,FALSE)*100</f>
        <v>0</v>
      </c>
      <c r="K842" s="70">
        <f>VLOOKUP($I842,[2]DATA2017!$B$5:$O$2526,3,FALSE)*100</f>
        <v>0</v>
      </c>
      <c r="L842" s="70">
        <f>VLOOKUP($I842,[2]DATA2017!$B$5:$O$2526,4,FALSE)*100</f>
        <v>100</v>
      </c>
      <c r="M842" s="70">
        <f t="shared" ref="M842" si="116">SUM(J842:L842)</f>
        <v>100</v>
      </c>
      <c r="N842" s="156" t="s">
        <v>1987</v>
      </c>
      <c r="O842" s="157" t="s">
        <v>383</v>
      </c>
      <c r="P842" s="156" t="s">
        <v>103</v>
      </c>
      <c r="Q842" s="156" t="s">
        <v>1988</v>
      </c>
      <c r="R842" s="156" t="s">
        <v>1989</v>
      </c>
      <c r="S842" s="157" t="s">
        <v>1990</v>
      </c>
      <c r="T842" s="156" t="s">
        <v>1991</v>
      </c>
      <c r="U842" s="157" t="s">
        <v>1992</v>
      </c>
      <c r="V842" s="160">
        <v>1</v>
      </c>
      <c r="W842" s="206">
        <v>15000000</v>
      </c>
      <c r="X842" s="207"/>
      <c r="Y842" s="206">
        <v>200000000</v>
      </c>
      <c r="Z842" s="208"/>
      <c r="AA842" s="76">
        <f t="shared" ref="AA842" si="117">ROUNDDOWN(AC842*90%,-6)</f>
        <v>45000000</v>
      </c>
      <c r="AB842" s="207">
        <v>220000000</v>
      </c>
      <c r="AC842" s="209">
        <v>50000000</v>
      </c>
      <c r="AD842" s="157" t="s">
        <v>41</v>
      </c>
    </row>
    <row r="843" spans="4:30" x14ac:dyDescent="0.35">
      <c r="D843" s="210" t="s">
        <v>1984</v>
      </c>
      <c r="E843" s="211"/>
      <c r="F843" s="213"/>
      <c r="G843" s="56" t="s">
        <v>35</v>
      </c>
      <c r="H843" s="147">
        <v>8</v>
      </c>
      <c r="I843" s="149" t="s">
        <v>1993</v>
      </c>
      <c r="J843" s="148"/>
      <c r="K843" s="148"/>
      <c r="L843" s="148"/>
      <c r="M843" s="148"/>
      <c r="N843" s="148" t="s">
        <v>1993</v>
      </c>
      <c r="O843" s="149" t="s">
        <v>1994</v>
      </c>
      <c r="P843" s="150"/>
      <c r="Q843" s="150"/>
      <c r="R843" s="150"/>
      <c r="S843" s="151"/>
      <c r="T843" s="150"/>
      <c r="U843" s="151"/>
      <c r="V843" s="150"/>
      <c r="W843" s="201">
        <v>200000000</v>
      </c>
      <c r="X843" s="202"/>
      <c r="Y843" s="201">
        <f>SUM(Y844:Y844)</f>
        <v>375000000</v>
      </c>
      <c r="Z843" s="203"/>
      <c r="AA843" s="204">
        <f>SUM(AA844:AA844)</f>
        <v>126000000</v>
      </c>
      <c r="AB843" s="202">
        <v>495000000</v>
      </c>
      <c r="AC843" s="205">
        <v>240000000</v>
      </c>
      <c r="AD843" s="202"/>
    </row>
    <row r="844" spans="4:30" ht="90" x14ac:dyDescent="0.35">
      <c r="D844" s="210" t="s">
        <v>1984</v>
      </c>
      <c r="E844" s="211"/>
      <c r="F844" s="213"/>
      <c r="G844" s="56" t="s">
        <v>36</v>
      </c>
      <c r="H844" s="155"/>
      <c r="I844" s="157" t="s">
        <v>1996</v>
      </c>
      <c r="J844" s="70" t="e">
        <f>VLOOKUP($I844,[2]DATA2017!$B$5:$O$2526,2,FALSE)*100</f>
        <v>#N/A</v>
      </c>
      <c r="K844" s="70" t="e">
        <f>VLOOKUP($I844,[2]DATA2017!$B$5:$O$2526,3,FALSE)*100</f>
        <v>#N/A</v>
      </c>
      <c r="L844" s="70" t="e">
        <f>VLOOKUP($I844,[2]DATA2017!$B$5:$O$2526,4,FALSE)*100</f>
        <v>#N/A</v>
      </c>
      <c r="M844" s="70" t="e">
        <f t="shared" ref="M844" si="118">SUM(J844:L844)</f>
        <v>#N/A</v>
      </c>
      <c r="N844" s="156" t="s">
        <v>1997</v>
      </c>
      <c r="O844" s="157" t="s">
        <v>1998</v>
      </c>
      <c r="P844" s="156" t="s">
        <v>103</v>
      </c>
      <c r="Q844" s="156" t="s">
        <v>1999</v>
      </c>
      <c r="R844" s="160">
        <v>1</v>
      </c>
      <c r="S844" s="157" t="s">
        <v>2000</v>
      </c>
      <c r="T844" s="156" t="s">
        <v>1995</v>
      </c>
      <c r="U844" s="157" t="s">
        <v>2001</v>
      </c>
      <c r="V844" s="160">
        <v>1</v>
      </c>
      <c r="W844" s="206">
        <v>0</v>
      </c>
      <c r="X844" s="207"/>
      <c r="Y844" s="206">
        <v>375000000</v>
      </c>
      <c r="Z844" s="208"/>
      <c r="AA844" s="76">
        <f t="shared" ref="AA844" si="119">ROUNDDOWN(AC844*90%,-6)</f>
        <v>126000000</v>
      </c>
      <c r="AB844" s="207">
        <v>275000000</v>
      </c>
      <c r="AC844" s="209">
        <v>140000000</v>
      </c>
      <c r="AD844" s="157" t="s">
        <v>41</v>
      </c>
    </row>
    <row r="845" spans="4:30" ht="22.75" customHeight="1" x14ac:dyDescent="0.35">
      <c r="D845" s="210"/>
      <c r="E845" s="211"/>
      <c r="F845" s="213"/>
      <c r="G845" s="56"/>
      <c r="H845" s="155"/>
      <c r="I845" s="157"/>
      <c r="J845" s="70"/>
      <c r="K845" s="70"/>
      <c r="L845" s="70"/>
      <c r="M845" s="70"/>
      <c r="N845" s="156"/>
      <c r="O845" s="43" t="str">
        <f>H846</f>
        <v>39 BPPKAD</v>
      </c>
      <c r="P845" s="156"/>
      <c r="Q845" s="156"/>
      <c r="R845" s="160"/>
      <c r="S845" s="157"/>
      <c r="T845" s="156"/>
      <c r="U845" s="157"/>
      <c r="V845" s="160"/>
      <c r="W845" s="206"/>
      <c r="X845" s="207"/>
      <c r="Y845" s="206"/>
      <c r="Z845" s="208"/>
      <c r="AA845" s="76"/>
      <c r="AB845" s="207"/>
      <c r="AC845" s="209"/>
      <c r="AD845" s="157"/>
    </row>
    <row r="846" spans="4:30" s="37" customFormat="1" x14ac:dyDescent="0.35">
      <c r="D846" s="210" t="s">
        <v>2002</v>
      </c>
      <c r="E846" s="211"/>
      <c r="F846" s="55" t="s">
        <v>34</v>
      </c>
      <c r="G846" s="56" t="s">
        <v>34</v>
      </c>
      <c r="H846" s="165" t="s">
        <v>2002</v>
      </c>
      <c r="I846" s="166"/>
      <c r="J846" s="166"/>
      <c r="K846" s="166"/>
      <c r="L846" s="166"/>
      <c r="M846" s="166"/>
      <c r="N846" s="166" t="s">
        <v>1711</v>
      </c>
      <c r="P846" s="162"/>
      <c r="Q846" s="162"/>
      <c r="R846" s="162"/>
      <c r="S846" s="167"/>
      <c r="T846" s="162"/>
      <c r="U846" s="167"/>
      <c r="V846" s="162"/>
      <c r="W846" s="168"/>
      <c r="X846" s="166"/>
      <c r="Y846" s="184">
        <f>SUM(Y847:Y850)/2</f>
        <v>3875500000</v>
      </c>
      <c r="Z846" s="171"/>
      <c r="AA846" s="212">
        <f>SUM(AA847:AA850)/2</f>
        <v>904000000</v>
      </c>
      <c r="AB846" s="162"/>
      <c r="AC846" s="174">
        <v>9863201500</v>
      </c>
      <c r="AD846" s="166"/>
    </row>
    <row r="847" spans="4:30" ht="30" x14ac:dyDescent="0.35">
      <c r="D847" s="210" t="s">
        <v>2002</v>
      </c>
      <c r="E847" s="211"/>
      <c r="F847" s="213"/>
      <c r="G847" s="56" t="s">
        <v>35</v>
      </c>
      <c r="H847" s="147">
        <v>2</v>
      </c>
      <c r="I847" s="149" t="s">
        <v>2003</v>
      </c>
      <c r="J847" s="148"/>
      <c r="K847" s="148"/>
      <c r="L847" s="148"/>
      <c r="M847" s="148"/>
      <c r="N847" s="148" t="s">
        <v>2003</v>
      </c>
      <c r="O847" s="149" t="s">
        <v>43</v>
      </c>
      <c r="P847" s="150"/>
      <c r="Q847" s="150"/>
      <c r="R847" s="150"/>
      <c r="S847" s="151"/>
      <c r="T847" s="150"/>
      <c r="U847" s="151"/>
      <c r="V847" s="150"/>
      <c r="W847" s="201">
        <v>320000000</v>
      </c>
      <c r="X847" s="202"/>
      <c r="Y847" s="201">
        <f>SUM(Y848:Y848)</f>
        <v>5500000</v>
      </c>
      <c r="Z847" s="203"/>
      <c r="AA847" s="204">
        <f>SUM(AA848:AA848)</f>
        <v>4000000</v>
      </c>
      <c r="AB847" s="202">
        <v>352000000</v>
      </c>
      <c r="AC847" s="205">
        <v>238500000</v>
      </c>
      <c r="AD847" s="202"/>
    </row>
    <row r="848" spans="4:30" ht="30" x14ac:dyDescent="0.35">
      <c r="D848" s="210" t="s">
        <v>2002</v>
      </c>
      <c r="E848" s="211"/>
      <c r="F848" s="213"/>
      <c r="G848" s="56" t="s">
        <v>36</v>
      </c>
      <c r="H848" s="155"/>
      <c r="I848" s="157" t="s">
        <v>2004</v>
      </c>
      <c r="J848" s="70">
        <f>VLOOKUP($I848,[2]DATA2017!$B$5:$O$2526,2,FALSE)*100</f>
        <v>0</v>
      </c>
      <c r="K848" s="70">
        <f>VLOOKUP($I848,[2]DATA2017!$B$5:$O$2526,3,FALSE)*100</f>
        <v>0</v>
      </c>
      <c r="L848" s="70">
        <f>VLOOKUP($I848,[2]DATA2017!$B$5:$O$2526,4,FALSE)*100</f>
        <v>100</v>
      </c>
      <c r="M848" s="70">
        <f t="shared" ref="M848" si="120">SUM(J848:L848)</f>
        <v>100</v>
      </c>
      <c r="N848" s="156" t="s">
        <v>2004</v>
      </c>
      <c r="O848" s="157" t="s">
        <v>48</v>
      </c>
      <c r="P848" s="156" t="s">
        <v>103</v>
      </c>
      <c r="Q848" s="156" t="s">
        <v>2005</v>
      </c>
      <c r="R848" s="160">
        <v>1</v>
      </c>
      <c r="S848" s="157" t="s">
        <v>2006</v>
      </c>
      <c r="T848" s="156" t="s">
        <v>46</v>
      </c>
      <c r="U848" s="157" t="s">
        <v>2007</v>
      </c>
      <c r="V848" s="160">
        <v>1</v>
      </c>
      <c r="W848" s="206">
        <v>5000000</v>
      </c>
      <c r="X848" s="207"/>
      <c r="Y848" s="206">
        <v>5500000</v>
      </c>
      <c r="Z848" s="208"/>
      <c r="AA848" s="76">
        <v>4000000</v>
      </c>
      <c r="AB848" s="207">
        <v>5500000</v>
      </c>
      <c r="AC848" s="209">
        <v>4000000</v>
      </c>
      <c r="AD848" s="157" t="s">
        <v>41</v>
      </c>
    </row>
    <row r="849" spans="4:30" ht="30" x14ac:dyDescent="0.35">
      <c r="D849" s="210" t="s">
        <v>2002</v>
      </c>
      <c r="E849" s="211"/>
      <c r="F849" s="213"/>
      <c r="G849" s="56" t="s">
        <v>35</v>
      </c>
      <c r="H849" s="147">
        <v>8</v>
      </c>
      <c r="I849" s="149" t="s">
        <v>2011</v>
      </c>
      <c r="J849" s="148"/>
      <c r="K849" s="148"/>
      <c r="L849" s="148"/>
      <c r="M849" s="148"/>
      <c r="N849" s="148" t="s">
        <v>2009</v>
      </c>
      <c r="O849" s="149" t="s">
        <v>2012</v>
      </c>
      <c r="P849" s="150"/>
      <c r="Q849" s="150"/>
      <c r="R849" s="150"/>
      <c r="S849" s="151"/>
      <c r="T849" s="150"/>
      <c r="U849" s="151"/>
      <c r="V849" s="150"/>
      <c r="W849" s="201">
        <v>4260000000</v>
      </c>
      <c r="X849" s="202"/>
      <c r="Y849" s="201">
        <f>SUM(Y850:Y850)</f>
        <v>3870000000</v>
      </c>
      <c r="Z849" s="203"/>
      <c r="AA849" s="204">
        <f>SUM(AA850:AA850)</f>
        <v>900000000</v>
      </c>
      <c r="AB849" s="202">
        <v>4350000000</v>
      </c>
      <c r="AC849" s="205">
        <v>1350000000</v>
      </c>
      <c r="AD849" s="202"/>
    </row>
    <row r="850" spans="4:30" ht="45" x14ac:dyDescent="0.35">
      <c r="D850" s="210" t="s">
        <v>2002</v>
      </c>
      <c r="E850" s="211"/>
      <c r="F850" s="213"/>
      <c r="G850" s="56" t="s">
        <v>36</v>
      </c>
      <c r="H850" s="155"/>
      <c r="I850" s="157" t="s">
        <v>2013</v>
      </c>
      <c r="J850" s="70">
        <f>VLOOKUP($I850,[2]DATA2017!$B$5:$O$2526,2,FALSE)*100</f>
        <v>0</v>
      </c>
      <c r="K850" s="70">
        <f>VLOOKUP($I850,[2]DATA2017!$B$5:$O$2526,3,FALSE)*100</f>
        <v>0</v>
      </c>
      <c r="L850" s="70">
        <f>VLOOKUP($I850,[2]DATA2017!$B$5:$O$2526,4,FALSE)*100</f>
        <v>100</v>
      </c>
      <c r="M850" s="70">
        <f t="shared" ref="M850" si="121">SUM(J850:L850)</f>
        <v>100</v>
      </c>
      <c r="N850" s="156" t="s">
        <v>2010</v>
      </c>
      <c r="O850" s="157" t="s">
        <v>2014</v>
      </c>
      <c r="P850" s="156" t="s">
        <v>103</v>
      </c>
      <c r="Q850" s="156" t="s">
        <v>2015</v>
      </c>
      <c r="R850" s="156" t="s">
        <v>2008</v>
      </c>
      <c r="S850" s="157" t="s">
        <v>2016</v>
      </c>
      <c r="T850" s="156" t="s">
        <v>2017</v>
      </c>
      <c r="U850" s="157" t="s">
        <v>2018</v>
      </c>
      <c r="V850" s="156" t="s">
        <v>1165</v>
      </c>
      <c r="W850" s="206">
        <v>3870000000</v>
      </c>
      <c r="X850" s="207"/>
      <c r="Y850" s="206">
        <v>3870000000</v>
      </c>
      <c r="Z850" s="208"/>
      <c r="AA850" s="76">
        <v>900000000</v>
      </c>
      <c r="AB850" s="207">
        <v>3000000000</v>
      </c>
      <c r="AC850" s="209">
        <v>1000000000</v>
      </c>
      <c r="AD850" s="157" t="s">
        <v>41</v>
      </c>
    </row>
    <row r="851" spans="4:30" x14ac:dyDescent="0.35">
      <c r="D851" s="210"/>
      <c r="E851" s="211"/>
      <c r="F851" s="213"/>
      <c r="G851" s="56"/>
      <c r="H851" s="155"/>
      <c r="I851" s="157"/>
      <c r="J851" s="70"/>
      <c r="K851" s="70"/>
      <c r="L851" s="70"/>
      <c r="M851" s="70"/>
      <c r="N851" s="156"/>
      <c r="O851" s="43" t="str">
        <f>H852</f>
        <v>40 BKD</v>
      </c>
      <c r="P851" s="156"/>
      <c r="Q851" s="156"/>
      <c r="R851" s="156"/>
      <c r="S851" s="157"/>
      <c r="T851" s="156"/>
      <c r="U851" s="157"/>
      <c r="V851" s="156"/>
      <c r="W851" s="206"/>
      <c r="X851" s="207"/>
      <c r="Y851" s="206"/>
      <c r="Z851" s="208"/>
      <c r="AA851" s="76"/>
      <c r="AB851" s="207"/>
      <c r="AC851" s="209"/>
      <c r="AD851" s="157"/>
    </row>
    <row r="852" spans="4:30" s="37" customFormat="1" x14ac:dyDescent="0.35">
      <c r="D852" s="210" t="s">
        <v>2</v>
      </c>
      <c r="E852" s="211"/>
      <c r="F852" s="55" t="s">
        <v>34</v>
      </c>
      <c r="G852" s="56" t="s">
        <v>34</v>
      </c>
      <c r="H852" s="165" t="s">
        <v>2</v>
      </c>
      <c r="I852" s="166"/>
      <c r="J852" s="166"/>
      <c r="K852" s="166"/>
      <c r="L852" s="166"/>
      <c r="M852" s="166"/>
      <c r="N852" s="166" t="s">
        <v>1711</v>
      </c>
      <c r="P852" s="162"/>
      <c r="Q852" s="162"/>
      <c r="R852" s="162"/>
      <c r="S852" s="167"/>
      <c r="T852" s="162"/>
      <c r="U852" s="167"/>
      <c r="V852" s="162"/>
      <c r="W852" s="168"/>
      <c r="X852" s="166"/>
      <c r="Y852" s="184">
        <f>SUM(Y853:Y855)/2</f>
        <v>21800000</v>
      </c>
      <c r="Z852" s="171"/>
      <c r="AA852" s="212">
        <f>SUM(AA853:AA855)/2</f>
        <v>19000000</v>
      </c>
      <c r="AB852" s="162"/>
      <c r="AC852" s="174">
        <v>3886694000</v>
      </c>
      <c r="AD852" s="166"/>
    </row>
    <row r="853" spans="4:30" ht="30" x14ac:dyDescent="0.35">
      <c r="D853" s="210" t="s">
        <v>2</v>
      </c>
      <c r="E853" s="211"/>
      <c r="F853" s="213"/>
      <c r="G853" s="56" t="s">
        <v>35</v>
      </c>
      <c r="H853" s="147">
        <v>2</v>
      </c>
      <c r="I853" s="149" t="s">
        <v>2019</v>
      </c>
      <c r="J853" s="148"/>
      <c r="K853" s="148"/>
      <c r="L853" s="148"/>
      <c r="M853" s="148"/>
      <c r="N853" s="148" t="s">
        <v>2019</v>
      </c>
      <c r="O853" s="149" t="s">
        <v>43</v>
      </c>
      <c r="P853" s="150"/>
      <c r="Q853" s="150"/>
      <c r="R853" s="150"/>
      <c r="S853" s="151"/>
      <c r="T853" s="150"/>
      <c r="U853" s="151"/>
      <c r="V853" s="150"/>
      <c r="W853" s="201">
        <v>105000000</v>
      </c>
      <c r="X853" s="202"/>
      <c r="Y853" s="201">
        <f>SUM(Y854:Y855)</f>
        <v>21800000</v>
      </c>
      <c r="Z853" s="203"/>
      <c r="AA853" s="204">
        <f>SUM(AA854:AA855)</f>
        <v>19000000</v>
      </c>
      <c r="AB853" s="202">
        <v>140100000</v>
      </c>
      <c r="AC853" s="205">
        <v>86800000</v>
      </c>
      <c r="AD853" s="202"/>
    </row>
    <row r="854" spans="4:30" ht="45" x14ac:dyDescent="0.35">
      <c r="D854" s="210" t="s">
        <v>2</v>
      </c>
      <c r="E854" s="211"/>
      <c r="F854" s="213"/>
      <c r="G854" s="56" t="s">
        <v>36</v>
      </c>
      <c r="H854" s="155"/>
      <c r="I854" s="157" t="s">
        <v>2021</v>
      </c>
      <c r="J854" s="70" t="e">
        <f>VLOOKUP($I854,[2]DATA2017!$B$5:$O$2526,2,FALSE)*100</f>
        <v>#N/A</v>
      </c>
      <c r="K854" s="70" t="e">
        <f>VLOOKUP($I854,[2]DATA2017!$B$5:$O$2526,3,FALSE)*100</f>
        <v>#N/A</v>
      </c>
      <c r="L854" s="70" t="e">
        <f>VLOOKUP($I854,[2]DATA2017!$B$5:$O$2526,4,FALSE)*100</f>
        <v>#N/A</v>
      </c>
      <c r="M854" s="70" t="e">
        <f t="shared" ref="M854:M855" si="122">SUM(J854:L854)</f>
        <v>#N/A</v>
      </c>
      <c r="N854" s="156" t="s">
        <v>2022</v>
      </c>
      <c r="O854" s="157" t="s">
        <v>1088</v>
      </c>
      <c r="P854" s="156"/>
      <c r="Q854" s="156" t="s">
        <v>2020</v>
      </c>
      <c r="R854" s="160">
        <v>1</v>
      </c>
      <c r="S854" s="157" t="s">
        <v>2023</v>
      </c>
      <c r="T854" s="156" t="s">
        <v>1166</v>
      </c>
      <c r="U854" s="157" t="s">
        <v>2024</v>
      </c>
      <c r="V854" s="160">
        <v>1</v>
      </c>
      <c r="W854" s="206">
        <v>0</v>
      </c>
      <c r="X854" s="207"/>
      <c r="Y854" s="206">
        <v>15000000</v>
      </c>
      <c r="Z854" s="208"/>
      <c r="AA854" s="76">
        <f t="shared" ref="AA854:AA855" si="123">ROUNDDOWN(AC854*90%,-6)</f>
        <v>13000000</v>
      </c>
      <c r="AB854" s="207">
        <v>0</v>
      </c>
      <c r="AC854" s="209">
        <v>15000000</v>
      </c>
      <c r="AD854" s="157" t="s">
        <v>41</v>
      </c>
    </row>
    <row r="855" spans="4:30" ht="30" x14ac:dyDescent="0.35">
      <c r="D855" s="210" t="s">
        <v>2</v>
      </c>
      <c r="E855" s="211"/>
      <c r="F855" s="213"/>
      <c r="G855" s="56" t="s">
        <v>36</v>
      </c>
      <c r="H855" s="155"/>
      <c r="I855" s="157" t="s">
        <v>2025</v>
      </c>
      <c r="J855" s="70" t="e">
        <f>VLOOKUP($I855,[2]DATA2017!$B$5:$O$2526,2,FALSE)*100</f>
        <v>#N/A</v>
      </c>
      <c r="K855" s="70" t="e">
        <f>VLOOKUP($I855,[2]DATA2017!$B$5:$O$2526,3,FALSE)*100</f>
        <v>#N/A</v>
      </c>
      <c r="L855" s="70" t="e">
        <f>VLOOKUP($I855,[2]DATA2017!$B$5:$O$2526,4,FALSE)*100</f>
        <v>#N/A</v>
      </c>
      <c r="M855" s="70" t="e">
        <f t="shared" si="122"/>
        <v>#N/A</v>
      </c>
      <c r="N855" s="156" t="s">
        <v>2026</v>
      </c>
      <c r="O855" s="157" t="s">
        <v>1759</v>
      </c>
      <c r="P855" s="156"/>
      <c r="Q855" s="156"/>
      <c r="R855" s="156"/>
      <c r="S855" s="157" t="s">
        <v>2027</v>
      </c>
      <c r="T855" s="156" t="s">
        <v>2028</v>
      </c>
      <c r="U855" s="157" t="s">
        <v>2029</v>
      </c>
      <c r="V855" s="160">
        <v>1</v>
      </c>
      <c r="W855" s="206">
        <v>0</v>
      </c>
      <c r="X855" s="207"/>
      <c r="Y855" s="206">
        <v>6800000</v>
      </c>
      <c r="Z855" s="208"/>
      <c r="AA855" s="76">
        <f t="shared" si="123"/>
        <v>6000000</v>
      </c>
      <c r="AB855" s="207">
        <v>7100000</v>
      </c>
      <c r="AC855" s="209">
        <v>6800000</v>
      </c>
      <c r="AD855" s="157" t="s">
        <v>41</v>
      </c>
    </row>
    <row r="856" spans="4:30" x14ac:dyDescent="0.35">
      <c r="AA856" s="216"/>
      <c r="AC856" s="11">
        <v>1040569490652</v>
      </c>
    </row>
  </sheetData>
  <autoFilter ref="D7:AF856"/>
  <mergeCells count="16">
    <mergeCell ref="AD4:AD6"/>
    <mergeCell ref="I5:I6"/>
    <mergeCell ref="N5:N6"/>
    <mergeCell ref="O5:O6"/>
    <mergeCell ref="Q5:R5"/>
    <mergeCell ref="AB5:AB6"/>
    <mergeCell ref="H4:H6"/>
    <mergeCell ref="I4:O4"/>
    <mergeCell ref="P4:P6"/>
    <mergeCell ref="Q4:V4"/>
    <mergeCell ref="W4:AB4"/>
    <mergeCell ref="S5:T5"/>
    <mergeCell ref="U5:V5"/>
    <mergeCell ref="W5:W6"/>
    <mergeCell ref="X5:Y6"/>
    <mergeCell ref="Z5:AA6"/>
  </mergeCells>
  <pageMargins left="0.43307086614173229" right="0.35433070866141736" top="0.6692913385826772" bottom="0.70866141732283472" header="0.31496062992125984" footer="0.31496062992125984"/>
  <pageSetup paperSize="14" scale="72" fitToHeight="0" orientation="landscape" horizontalDpi="4294967292" r:id="rId1"/>
  <headerFooter>
    <oddFooter>&amp;LRenja Belanja Langsung&amp;C&amp;P&amp;R&amp;"Arial Narrow,Italic"&amp;8 40 BKD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REKAP GABUNG BL</vt:lpstr>
      <vt:lpstr>'REKAP GABUNG BL'!Print_Titles</vt:lpstr>
      <vt:lpstr>tbl_pv</vt:lpstr>
    </vt:vector>
  </TitlesOfParts>
  <Company>DINLUTKAN REMBANG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 RIYANTA</dc:creator>
  <cp:lastModifiedBy>AGUS RIYANTA</cp:lastModifiedBy>
  <dcterms:created xsi:type="dcterms:W3CDTF">2017-09-25T04:15:05Z</dcterms:created>
  <dcterms:modified xsi:type="dcterms:W3CDTF">2017-09-26T00:47:32Z</dcterms:modified>
</cp:coreProperties>
</file>